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los\Desktop\Prefeitura\Ginásio - Ampliação\Arquivos atuais\FINAL\Documentos\Convenio\"/>
    </mc:Choice>
  </mc:AlternateContent>
  <bookViews>
    <workbookView xWindow="0" yWindow="0" windowWidth="24000" windowHeight="9048" tabRatio="846"/>
  </bookViews>
  <sheets>
    <sheet name="ORÇAMENTO - Ampliação" sheetId="1" r:id="rId1"/>
    <sheet name="ORÇAMENTO - Obras complementare" sheetId="11" r:id="rId2"/>
    <sheet name="FISICO FINANCEIRO - Ampliação" sheetId="3" r:id="rId3"/>
    <sheet name="FISICO FINANCEIRO - Obras comp" sheetId="12" r:id="rId4"/>
    <sheet name="FISICO FINANCEIRO GLOBAL" sheetId="4" r:id="rId5"/>
    <sheet name="BDI" sheetId="10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2" l="1"/>
  <c r="D34" i="12"/>
  <c r="K32" i="12"/>
  <c r="K34" i="12" s="1"/>
  <c r="G32" i="12"/>
  <c r="G34" i="12" s="1"/>
  <c r="G35" i="12" s="1"/>
  <c r="G32" i="3"/>
  <c r="G33" i="3"/>
  <c r="G34" i="3"/>
  <c r="G35" i="3"/>
  <c r="G36" i="3"/>
  <c r="G37" i="3"/>
  <c r="G38" i="3"/>
  <c r="G39" i="3"/>
  <c r="G40" i="3"/>
  <c r="G41" i="3"/>
  <c r="G42" i="3"/>
  <c r="G43" i="3"/>
  <c r="K32" i="3"/>
  <c r="K33" i="3"/>
  <c r="K34" i="3"/>
  <c r="K35" i="3"/>
  <c r="K36" i="3"/>
  <c r="K37" i="3"/>
  <c r="K38" i="3"/>
  <c r="K39" i="3"/>
  <c r="K40" i="3"/>
  <c r="K41" i="3"/>
  <c r="K42" i="3"/>
  <c r="K43" i="3"/>
  <c r="K35" i="12" l="1"/>
  <c r="Q46" i="11"/>
  <c r="Q47" i="11" s="1"/>
  <c r="E65" i="1" l="1"/>
  <c r="G45" i="3" l="1"/>
  <c r="D45" i="3"/>
  <c r="K45" i="3"/>
  <c r="G46" i="3" l="1"/>
  <c r="K46" i="3"/>
  <c r="E45" i="3" l="1"/>
  <c r="K36" i="4"/>
  <c r="D36" i="4"/>
  <c r="G36" i="4"/>
  <c r="G37" i="4" l="1"/>
  <c r="E36" i="4"/>
  <c r="K37" i="4"/>
</calcChain>
</file>

<file path=xl/sharedStrings.xml><?xml version="1.0" encoding="utf-8"?>
<sst xmlns="http://schemas.openxmlformats.org/spreadsheetml/2006/main" count="457" uniqueCount="214">
  <si>
    <t>ITEM</t>
  </si>
  <si>
    <t>UNID</t>
  </si>
  <si>
    <t>QUANT</t>
  </si>
  <si>
    <t>VALOR UNIT</t>
  </si>
  <si>
    <t>VALOR TOTAL</t>
  </si>
  <si>
    <t>CÓDIGO</t>
  </si>
  <si>
    <t>FONTE</t>
  </si>
  <si>
    <t>1.1</t>
  </si>
  <si>
    <t>2.1</t>
  </si>
  <si>
    <t>2.2</t>
  </si>
  <si>
    <t>2.3</t>
  </si>
  <si>
    <t>2.4</t>
  </si>
  <si>
    <t>Σ =</t>
  </si>
  <si>
    <t>TOTAL</t>
  </si>
  <si>
    <t>ORÇAMENTO</t>
  </si>
  <si>
    <t xml:space="preserve">   SERVIÇO</t>
  </si>
  <si>
    <t>PREFEITURA MUNICIPAL DE ATALANTA</t>
  </si>
  <si>
    <t>CENTRO</t>
  </si>
  <si>
    <t>ATALANTA</t>
  </si>
  <si>
    <t>BDI:</t>
  </si>
  <si>
    <t>Proprietário:</t>
  </si>
  <si>
    <t>Endereço:</t>
  </si>
  <si>
    <t>Bairro:</t>
  </si>
  <si>
    <t>Município</t>
  </si>
  <si>
    <t>Descrição:</t>
  </si>
  <si>
    <t>Data base:</t>
  </si>
  <si>
    <t>Referência Orçamento:</t>
  </si>
  <si>
    <t>CRONOGRAMA FÍSICO FINANCEIRO</t>
  </si>
  <si>
    <t>DESCRIÇÃO</t>
  </si>
  <si>
    <t>%</t>
  </si>
  <si>
    <t>1º MÊS</t>
  </si>
  <si>
    <t>2º MÊS</t>
  </si>
  <si>
    <t>SUBTOTAL</t>
  </si>
  <si>
    <t>TOTAL ACUMULADO</t>
  </si>
  <si>
    <t>CRONOGRAMA FÍSICO FINANCEIRO GLOBAL</t>
  </si>
  <si>
    <t>SERVIÇOS PRELIMINARES</t>
  </si>
  <si>
    <t>SINAPI</t>
  </si>
  <si>
    <t>74209/1</t>
  </si>
  <si>
    <t>SINAPI - FEV/2018 - SEM DESONERAÇÃO</t>
  </si>
  <si>
    <t>PREFEITURA MUNICIPAL DE ATALANTA / SC</t>
  </si>
  <si>
    <t>BDI</t>
  </si>
  <si>
    <t>TOTAL COM BDI</t>
  </si>
  <si>
    <t>CARLOS ADÍLIO CHIQUETTI</t>
  </si>
  <si>
    <t>ENG CIVIL - CREA/SC 108874-2</t>
  </si>
  <si>
    <t>JUAREZ MIGUEL RODERMEL</t>
  </si>
  <si>
    <t>PREFEITO MUNICIPAL</t>
  </si>
  <si>
    <t>001</t>
  </si>
  <si>
    <t>COMPOSIÇÃO DE BDI</t>
  </si>
  <si>
    <t>O valor do BDI é obtido pela fórmula e taxas abaixo</t>
  </si>
  <si>
    <t>BDI =</t>
  </si>
  <si>
    <t>( 1 - I )</t>
  </si>
  <si>
    <t>( 1 + AC + S + R + G ) x ( 1 + DF ) x ( 1 + L)</t>
  </si>
  <si>
    <t>ONDE:</t>
  </si>
  <si>
    <t>AC = Taxa de administração central</t>
  </si>
  <si>
    <t>S = Taxa de seguros</t>
  </si>
  <si>
    <t>G = Taxa de garantias</t>
  </si>
  <si>
    <t>R = Taxa de riscos</t>
  </si>
  <si>
    <t>DF = Taxa de despesas financeiras</t>
  </si>
  <si>
    <t>L = Taxa de lucro / Remuneração</t>
  </si>
  <si>
    <t>I = Taxa de incidência de impostos</t>
  </si>
  <si>
    <t>TEMOS, ENTÃO :</t>
  </si>
  <si>
    <t>ALVENARIA DE VEDAÇÃO DE BLOCOS CERÂMICOS FURADOS NA HORIZONTAL DE 9X14X19</t>
  </si>
  <si>
    <t>CHAPISCO APLICADO EM ALVENARIAS</t>
  </si>
  <si>
    <t>EMBOÇO APLICADO MANUALMENTE COM TRAÇO 1:2:8</t>
  </si>
  <si>
    <t>ESCAVAÇÃO MANUAL PARA SAPATA</t>
  </si>
  <si>
    <t>LASTRO DE CONCRETO MAGRO APLICADO EM SAPATAS e=3CM</t>
  </si>
  <si>
    <t>KG</t>
  </si>
  <si>
    <t>CONCRETAGEM DE PILARES, FCK = 25 MPA, MANUAL</t>
  </si>
  <si>
    <t>M3</t>
  </si>
  <si>
    <t>M2</t>
  </si>
  <si>
    <t>FABRICAÇÃO DE FORMA PARA PILARES</t>
  </si>
  <si>
    <t>ARMAÇÃO DE BLOCO, VIGA BALDRAME OU SAPATA UTILIZANDO AÇO CA-50 DE 8 MM</t>
  </si>
  <si>
    <t>FUNDAÇÃO</t>
  </si>
  <si>
    <t>ESTRUTURA</t>
  </si>
  <si>
    <t>FABRICAÇÃO DE FORMA PARA VIGAS</t>
  </si>
  <si>
    <t>CONCRETAGEM DE VIGAS - FCK 25</t>
  </si>
  <si>
    <t>FECHAMENTOS</t>
  </si>
  <si>
    <t>REVESTIMENTOS</t>
  </si>
  <si>
    <t>PISO</t>
  </si>
  <si>
    <t>INSTALAÇÕES ELÉTRICAS</t>
  </si>
  <si>
    <t>INSTALAÇÃO DE ÁGUA FRIA</t>
  </si>
  <si>
    <t>REDE DE ESGOTO SANITÁRIO</t>
  </si>
  <si>
    <t>INTALAÇÕES COMPLEMENTARES</t>
  </si>
  <si>
    <t>COBERTURA</t>
  </si>
  <si>
    <t>PREVENTIVO CONTRA INCÊNDIO</t>
  </si>
  <si>
    <t>PINTURA</t>
  </si>
  <si>
    <t>2.5</t>
  </si>
  <si>
    <t>2.6</t>
  </si>
  <si>
    <t>PLACA DE OBRA EM CHAPA GALVANIZADA</t>
  </si>
  <si>
    <t>FABRICAÇÃO, MONTAGEM E DESMONTAGEM DE FORMA PARA VIGA BALDRAME</t>
  </si>
  <si>
    <t>CONCRETAGEM DE SAPATAS E VIGAS BALDRAME - FCK 30 MPA - MANUAL</t>
  </si>
  <si>
    <t>COMPACTAÇÃO MECÂNICA DE SOLO, COM COMPACTADOR DE SOLOS A PERCURSSÃO</t>
  </si>
  <si>
    <t>LASTRO COM MATERIAL GRANULAR  - ESPESSURA 10CM</t>
  </si>
  <si>
    <t>CONCRETAGEM DE PISO SOBRE SOLO - FCK 30 MPA - ESPESSURA 7CM</t>
  </si>
  <si>
    <t>REVESTIMENTO CERÂMICO PARA PISO COM PLACAS TIPO ESMALTADA EXTRA DE DIMENSÕES 35X35 CM</t>
  </si>
  <si>
    <t>FABRICAÇÃO E INSTALAÇÃO DE TESOURA EM AÇO, VÃO DE 5 M PARA TELHA METÁLICA</t>
  </si>
  <si>
    <t>UN</t>
  </si>
  <si>
    <t>TELHAMENTO COM TELHA DE AÇO/ALUMÍNIO E = 0,5 MM</t>
  </si>
  <si>
    <t>CALHA EM CHAPA DE AÇO GALVANIZADO NÚMERO 24, DESENVOLVIMENTO DE 33 CM</t>
  </si>
  <si>
    <t>RUFO EM CHAPA DE AÇO GALVANIZADO NÚMERO 24</t>
  </si>
  <si>
    <t>M</t>
  </si>
  <si>
    <t>TRAMA DE AÇO COMPOSTA POR TERÇAS PARA TELHA METÁLICA</t>
  </si>
  <si>
    <t>APLICAÇÃO DE FUNDO SELADOR ACRÍLICO EM PAREDES, UMA DEMÃO</t>
  </si>
  <si>
    <t>PINTURA COM TINTA LÁTEX ACRÍLICA EM PAREDES, DUAS DEMÃOS</t>
  </si>
  <si>
    <t>EXTINTOR INCENDIO TP PO QUIMICO 4KG FORNECIMENTO E COLOCACAO</t>
  </si>
  <si>
    <t>73775/001</t>
  </si>
  <si>
    <t>EXTINTOR INCENDIO AGUA-PRESSURIZADA 10L - FORNECIMENTO E COLOCAÇÃO</t>
  </si>
  <si>
    <t>73775/002</t>
  </si>
  <si>
    <t>FECHAMENTO</t>
  </si>
  <si>
    <t>INSTALAÇÕES DE ÁGUA FRIA</t>
  </si>
  <si>
    <t>INSTALAÇÕES COMPLEMENTARES</t>
  </si>
  <si>
    <t>PREVENTIVO CONTRA INCENDIO</t>
  </si>
  <si>
    <t>AMPLIAÇÃO</t>
  </si>
  <si>
    <t>3.1</t>
  </si>
  <si>
    <t>3.2</t>
  </si>
  <si>
    <t>3.5</t>
  </si>
  <si>
    <t>3.6</t>
  </si>
  <si>
    <t>4.1</t>
  </si>
  <si>
    <t>5.1</t>
  </si>
  <si>
    <t>5.2</t>
  </si>
  <si>
    <t>6.1</t>
  </si>
  <si>
    <t>6.2</t>
  </si>
  <si>
    <t>6.3</t>
  </si>
  <si>
    <t>6.4</t>
  </si>
  <si>
    <t>11.1</t>
  </si>
  <si>
    <t>11.2</t>
  </si>
  <si>
    <t>11.3</t>
  </si>
  <si>
    <t>11.4</t>
  </si>
  <si>
    <t>11.5</t>
  </si>
  <si>
    <t>12.1</t>
  </si>
  <si>
    <t>13.1</t>
  </si>
  <si>
    <t>13.2</t>
  </si>
  <si>
    <t>ARMAÇÃO DE BLOCO, VIGA BALDRAME OU SAPATA UTILIZANDO AÇO CA-50 DE 6,3 MM</t>
  </si>
  <si>
    <t>ARMAÇÃO DE BLOCO, VIGA BALDRAME OU SAPATA UTILIZANDO AÇO CA-50 DE 12,5MM</t>
  </si>
  <si>
    <t>ARMAÇÃO DE BLOCO, VIGA BALDRAME OU SAPATA UTILIZANDO AÇO CA-50 DE 10MM</t>
  </si>
  <si>
    <t>2.7</t>
  </si>
  <si>
    <t>2.8</t>
  </si>
  <si>
    <t>12.2</t>
  </si>
  <si>
    <t>LUMINÁRIA DE EMERGÊNCIA - 55W</t>
  </si>
  <si>
    <t>MERCADO</t>
  </si>
  <si>
    <t>BLOCO AUTONOMO COM INDICAÇÃO DE SAIDA</t>
  </si>
  <si>
    <t>12.3</t>
  </si>
  <si>
    <t>12.4</t>
  </si>
  <si>
    <t>12.5</t>
  </si>
  <si>
    <t>QUADRO DE DISTRIBUICAO DE ENERGIA DE EMBUTIR</t>
  </si>
  <si>
    <t>74131/01</t>
  </si>
  <si>
    <t>DISJUNTOR MONOPOLAR TIPO DIN, CORRENTE NOMINAL DE 10A</t>
  </si>
  <si>
    <t>DISJUNTOR MONOPOLAR TIPO DIN, CORRENTE NOMINAL DE 20A</t>
  </si>
  <si>
    <t>PONTO DE TOMADA</t>
  </si>
  <si>
    <t>PONTO DE ILUMINAÇÃO</t>
  </si>
  <si>
    <t>LUMINÁRIA TIPO PLAFON, DE SOBREPOR, COM 1 LÂMPADA LED</t>
  </si>
  <si>
    <t>PERFILADO DE SEÇÃO 38X38 MM</t>
  </si>
  <si>
    <t>MÃO FRANCESA EM BARRA DE FERRO CHATO RETANGULAR 2" X 1/4",</t>
  </si>
  <si>
    <t>ELETRODUTO FLEXÍVEL CORRUGADO, PVC, DN 32 MM (1")</t>
  </si>
  <si>
    <t>LUMINÁRIA ARANDELA TIPO MEIA-LUA, PARA 1 LÂMPADA LED</t>
  </si>
  <si>
    <t>ELETRODUTO FLEXÍVEL CORRUGADO, PVC, DN 25 MM (3/4")</t>
  </si>
  <si>
    <t>FIO DE COBRE, SOLIDO, ISOLACAO EM PVC/A, ANTICHAMA - 4 MM2</t>
  </si>
  <si>
    <t>FIO DE COBRE, SOLIDO, ISOLACAO EM PVC/A, ANTICHAMA - 10 MM2</t>
  </si>
  <si>
    <t>LUMINARIA BARRA DE LED 60W - IP65 - 100~240v - 50/60Hz - FP &gt; 0,98 - IRC &gt; 80 - Fluxo &gt; 6500Lm</t>
  </si>
  <si>
    <t>ALAMBRADO PARA QUADRA POLIESPORTIVA</t>
  </si>
  <si>
    <t>CAIXA DE GORDURA SIMPLES (CAPACIDADE: 36L)</t>
  </si>
  <si>
    <t>TUBO PVC, SERIE NORMAL, ESGOTO PREDIAL, DN 75 MM</t>
  </si>
  <si>
    <t>JOELHO 90 GRAUS, PVC, SERIE NORMAL, ESGOTO PREDIAL, DN 75 MM</t>
  </si>
  <si>
    <t>JUNÇÃO SIMPLES, PVC, SERIE NORMAL, ESGOTO PREDIAL, DN 75 X 75 MM</t>
  </si>
  <si>
    <t>REGISTRO DE GAVETA ROSCÁVEL, 3/4", COM ACABAMENTO</t>
  </si>
  <si>
    <t>JOELHO 90 GRAUS, PVC, SOLDÁVEL, DN 25MM</t>
  </si>
  <si>
    <t>TE, PVC, SOLDÁVEL, DN 25MM,</t>
  </si>
  <si>
    <t>TUBO, PVC, SOLDÁVEL, DN 25MM</t>
  </si>
  <si>
    <t>JOELHO 90 GRAUS COM BUCHA DE LATÃO, PVC, SOLDÁVEL, DN 25MM, X 1/2</t>
  </si>
  <si>
    <t>7.1</t>
  </si>
  <si>
    <t>7.2</t>
  </si>
  <si>
    <t>7.3</t>
  </si>
  <si>
    <t>7.4</t>
  </si>
  <si>
    <t>7.5</t>
  </si>
  <si>
    <t>7.6</t>
  </si>
  <si>
    <t>7.7</t>
  </si>
  <si>
    <t>7.8</t>
  </si>
  <si>
    <t>7.9</t>
  </si>
  <si>
    <t>7.10</t>
  </si>
  <si>
    <t>8.1</t>
  </si>
  <si>
    <t>8.2</t>
  </si>
  <si>
    <t>8.3</t>
  </si>
  <si>
    <t>8.4</t>
  </si>
  <si>
    <t>8.5</t>
  </si>
  <si>
    <t>9.1</t>
  </si>
  <si>
    <t>9.2</t>
  </si>
  <si>
    <t>9.3</t>
  </si>
  <si>
    <t>9.4</t>
  </si>
  <si>
    <t>10.1</t>
  </si>
  <si>
    <t>10.2</t>
  </si>
  <si>
    <t>10.3</t>
  </si>
  <si>
    <t>10.4</t>
  </si>
  <si>
    <t>10.5</t>
  </si>
  <si>
    <t>10.6</t>
  </si>
  <si>
    <t>10.7</t>
  </si>
  <si>
    <t>10.8</t>
  </si>
  <si>
    <t>TELA DE SEGURANÇA - FIO 4 - MALHA 10X10</t>
  </si>
  <si>
    <t>CONDULETE DE PVC COM TOMADA 10A</t>
  </si>
  <si>
    <t>CONDULETE TIPO "PB" COM TAMPA CEGA</t>
  </si>
  <si>
    <t>002</t>
  </si>
  <si>
    <t>003</t>
  </si>
  <si>
    <t>004</t>
  </si>
  <si>
    <t>005</t>
  </si>
  <si>
    <t>OBRAS COMPLEMENTARES</t>
  </si>
  <si>
    <t>PLACA EM ACRÍLICO 80 X 60</t>
  </si>
  <si>
    <t>sem alambrado</t>
  </si>
  <si>
    <t>RUA CRISTIANO SCHLICHTING, S/N</t>
  </si>
  <si>
    <t>REFORMA PARCIAL DO GINÁSIO MANOEL INÁCIO ANTUNES</t>
  </si>
  <si>
    <t>REFORMA PARCIAL DO GINÁSIO MUNICIPAL MANOEL INÁCIO ANTUNES - ATALANTA/SC</t>
  </si>
  <si>
    <t>REFORMA PARCIAL DO GINÁSIO MANOEL INÁCIO ANTUNES - Ampliação</t>
  </si>
  <si>
    <t>REFORMA PARCIAL DO GINÁSIO MUNICIPAL MANOEL INÁCIO ANTUNES - AMPLIAÇÃO</t>
  </si>
  <si>
    <t>REFORMA PARCIAL DO GINÁSIO MUNICIPAL MANOEL INÁCIO ANTUNES - OBRAS COMPLEMENTARES</t>
  </si>
  <si>
    <t>REFORMA PARCIAL DO GINÁSIO MANOEL INÁCIO ANTUNES - OBRAS COMPLEMENTARES</t>
  </si>
  <si>
    <t>REFORMA PARCIAL DO GINÁSIO MANOEL INÁCIO ANTUNES - AMPLIAÇÃO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</si>
</sst>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R$&quot;\ * #,##0.00_);_(&quot;R$&quot;\ * \(#,##0.00\);_(&quot;R$&quot;\ * &quot;-&quot;??_);_(@_)"/>
    <numFmt numFmtId="164" formatCode="_-&quot;R$&quot;\ * #,##0.00_-;\-&quot;R$&quot;\ * #,##0.00_-;_-&quot;R$&quot;\ * &quot;-&quot;??_-;_-@_-"/>
    <numFmt numFmtId="165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17" fontId="0" fillId="0" borderId="20" xfId="0" applyNumberFormat="1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17" fontId="2" fillId="0" borderId="13" xfId="0" applyNumberFormat="1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right" vertical="center"/>
    </xf>
    <xf numFmtId="164" fontId="2" fillId="2" borderId="2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164" fontId="2" fillId="0" borderId="0" xfId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164" fontId="2" fillId="0" borderId="22" xfId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164" fontId="2" fillId="0" borderId="6" xfId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4" fontId="2" fillId="0" borderId="22" xfId="1" applyFont="1" applyBorder="1" applyAlignment="1">
      <alignment horizontal="center" vertical="center"/>
    </xf>
    <xf numFmtId="164" fontId="2" fillId="0" borderId="6" xfId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64" fontId="2" fillId="2" borderId="4" xfId="1" applyFont="1" applyFill="1" applyBorder="1" applyAlignment="1">
      <alignment horizontal="center" vertical="center"/>
    </xf>
    <xf numFmtId="165" fontId="2" fillId="2" borderId="4" xfId="2" applyNumberFormat="1" applyFont="1" applyFill="1" applyBorder="1" applyAlignment="1">
      <alignment horizontal="center" vertical="center"/>
    </xf>
    <xf numFmtId="165" fontId="2" fillId="0" borderId="30" xfId="2" applyNumberFormat="1" applyFont="1" applyBorder="1" applyAlignment="1">
      <alignment horizontal="center" vertical="center"/>
    </xf>
    <xf numFmtId="165" fontId="2" fillId="0" borderId="20" xfId="2" applyNumberFormat="1" applyFont="1" applyBorder="1" applyAlignment="1">
      <alignment horizontal="center" vertical="center"/>
    </xf>
    <xf numFmtId="164" fontId="4" fillId="2" borderId="4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0" fontId="2" fillId="0" borderId="13" xfId="2" applyNumberFormat="1" applyFont="1" applyBorder="1" applyAlignment="1">
      <alignment horizontal="left" vertical="center"/>
    </xf>
    <xf numFmtId="1" fontId="2" fillId="0" borderId="9" xfId="0" quotePrefix="1" applyNumberFormat="1" applyFont="1" applyBorder="1" applyAlignment="1">
      <alignment horizontal="center" vertical="center"/>
    </xf>
    <xf numFmtId="164" fontId="2" fillId="0" borderId="0" xfId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10" fontId="0" fillId="0" borderId="0" xfId="2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64" fontId="2" fillId="2" borderId="4" xfId="1" applyFont="1" applyFill="1" applyBorder="1" applyAlignment="1">
      <alignment horizontal="center" vertical="center"/>
    </xf>
    <xf numFmtId="165" fontId="2" fillId="2" borderId="4" xfId="2" applyNumberFormat="1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10" fontId="8" fillId="0" borderId="0" xfId="2" applyNumberFormat="1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2" fillId="0" borderId="4" xfId="0" quotePrefix="1" applyNumberFormat="1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1" fontId="2" fillId="0" borderId="38" xfId="0" quotePrefix="1" applyNumberFormat="1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44" fontId="0" fillId="0" borderId="0" xfId="0" applyNumberFormat="1" applyAlignment="1">
      <alignment horizontal="left" vertical="center"/>
    </xf>
    <xf numFmtId="44" fontId="2" fillId="2" borderId="4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64" fontId="2" fillId="0" borderId="0" xfId="1" applyFont="1" applyBorder="1" applyAlignment="1">
      <alignment horizontal="center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164" fontId="2" fillId="0" borderId="22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2" fillId="0" borderId="6" xfId="1" applyFont="1" applyBorder="1" applyAlignment="1">
      <alignment horizontal="center" vertical="center"/>
    </xf>
    <xf numFmtId="164" fontId="2" fillId="2" borderId="4" xfId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9" xfId="0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2" fontId="2" fillId="0" borderId="14" xfId="0" applyNumberFormat="1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164" fontId="6" fillId="0" borderId="9" xfId="1" applyFont="1" applyBorder="1" applyAlignment="1">
      <alignment horizontal="center" vertical="center"/>
    </xf>
    <xf numFmtId="164" fontId="2" fillId="0" borderId="14" xfId="1" applyFont="1" applyBorder="1" applyAlignment="1">
      <alignment horizontal="center" vertical="center"/>
    </xf>
    <xf numFmtId="2" fontId="6" fillId="0" borderId="38" xfId="0" applyNumberFormat="1" applyFont="1" applyBorder="1" applyAlignment="1">
      <alignment horizontal="center" vertical="center"/>
    </xf>
    <xf numFmtId="164" fontId="2" fillId="0" borderId="9" xfId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164" fontId="6" fillId="0" borderId="38" xfId="1" applyFont="1" applyBorder="1" applyAlignment="1">
      <alignment horizontal="center" vertical="center"/>
    </xf>
    <xf numFmtId="164" fontId="6" fillId="0" borderId="4" xfId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164" fontId="5" fillId="0" borderId="2" xfId="0" applyNumberFormat="1" applyFont="1" applyBorder="1" applyAlignment="1">
      <alignment horizontal="center" vertical="center"/>
    </xf>
    <xf numFmtId="164" fontId="5" fillId="0" borderId="22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center" wrapText="1"/>
    </xf>
    <xf numFmtId="10" fontId="5" fillId="0" borderId="2" xfId="2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2" fontId="6" fillId="0" borderId="14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64" fontId="6" fillId="0" borderId="14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2" fontId="2" fillId="0" borderId="38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64" fontId="2" fillId="0" borderId="0" xfId="1" applyFont="1" applyBorder="1" applyAlignment="1">
      <alignment horizontal="center" vertical="center"/>
    </xf>
    <xf numFmtId="164" fontId="4" fillId="2" borderId="25" xfId="1" applyFont="1" applyFill="1" applyBorder="1" applyAlignment="1">
      <alignment horizontal="center" vertical="center"/>
    </xf>
    <xf numFmtId="164" fontId="4" fillId="2" borderId="26" xfId="1" applyFont="1" applyFill="1" applyBorder="1" applyAlignment="1">
      <alignment horizontal="center" vertical="center"/>
    </xf>
    <xf numFmtId="10" fontId="2" fillId="2" borderId="25" xfId="2" applyNumberFormat="1" applyFont="1" applyFill="1" applyBorder="1" applyAlignment="1">
      <alignment horizontal="center" vertical="center"/>
    </xf>
    <xf numFmtId="10" fontId="2" fillId="2" borderId="26" xfId="2" applyNumberFormat="1" applyFont="1" applyFill="1" applyBorder="1" applyAlignment="1">
      <alignment horizontal="center" vertical="center"/>
    </xf>
    <xf numFmtId="165" fontId="2" fillId="2" borderId="25" xfId="2" applyNumberFormat="1" applyFont="1" applyFill="1" applyBorder="1" applyAlignment="1">
      <alignment horizontal="center" vertical="center"/>
    </xf>
    <xf numFmtId="165" fontId="2" fillId="2" borderId="26" xfId="2" applyNumberFormat="1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164" fontId="2" fillId="0" borderId="31" xfId="1" applyFont="1" applyBorder="1" applyAlignment="1">
      <alignment horizontal="center" vertical="center"/>
    </xf>
    <xf numFmtId="164" fontId="2" fillId="0" borderId="22" xfId="1" applyFont="1" applyBorder="1" applyAlignment="1">
      <alignment horizontal="center" vertical="center"/>
    </xf>
    <xf numFmtId="165" fontId="2" fillId="0" borderId="22" xfId="2" applyNumberFormat="1" applyFont="1" applyBorder="1" applyAlignment="1">
      <alignment horizontal="center" vertical="center"/>
    </xf>
    <xf numFmtId="165" fontId="2" fillId="0" borderId="32" xfId="2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9" fontId="2" fillId="0" borderId="6" xfId="2" applyFont="1" applyBorder="1" applyAlignment="1">
      <alignment horizontal="center" vertical="center"/>
    </xf>
    <xf numFmtId="164" fontId="2" fillId="0" borderId="5" xfId="1" applyFont="1" applyBorder="1" applyAlignment="1">
      <alignment horizontal="center" vertical="center"/>
    </xf>
    <xf numFmtId="164" fontId="2" fillId="0" borderId="6" xfId="1" applyFont="1" applyBorder="1" applyAlignment="1">
      <alignment horizontal="center" vertical="center"/>
    </xf>
    <xf numFmtId="165" fontId="2" fillId="0" borderId="6" xfId="2" applyNumberFormat="1" applyFont="1" applyBorder="1" applyAlignment="1">
      <alignment horizontal="center" vertical="center"/>
    </xf>
    <xf numFmtId="165" fontId="2" fillId="0" borderId="7" xfId="2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10" fontId="2" fillId="2" borderId="4" xfId="2" applyNumberFormat="1" applyFont="1" applyFill="1" applyBorder="1" applyAlignment="1">
      <alignment horizontal="center" vertical="center"/>
    </xf>
    <xf numFmtId="164" fontId="2" fillId="2" borderId="4" xfId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10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100"/>
  <sheetViews>
    <sheetView tabSelected="1" zoomScale="85" zoomScaleNormal="85" workbookViewId="0">
      <selection activeCell="I93" sqref="I93:J93"/>
    </sheetView>
  </sheetViews>
  <sheetFormatPr defaultColWidth="9.109375" defaultRowHeight="14.4" x14ac:dyDescent="0.3"/>
  <cols>
    <col min="1" max="1" width="10.6640625" style="1" customWidth="1"/>
    <col min="2" max="2" width="50.6640625" style="1" customWidth="1"/>
    <col min="3" max="3" width="1.6640625" style="1" customWidth="1"/>
    <col min="4" max="4" width="10.6640625" style="1" customWidth="1"/>
    <col min="5" max="5" width="20.6640625" style="1" customWidth="1"/>
    <col min="6" max="6" width="1.6640625" style="1" customWidth="1"/>
    <col min="7" max="7" width="20.6640625" style="1" customWidth="1"/>
    <col min="8" max="8" width="1.6640625" style="1" customWidth="1"/>
    <col min="9" max="9" width="20.6640625" style="1" customWidth="1"/>
    <col min="10" max="10" width="1.6640625" style="1" customWidth="1"/>
    <col min="11" max="12" width="10.6640625" style="1" customWidth="1"/>
    <col min="13" max="14" width="9.109375" style="1"/>
    <col min="15" max="15" width="9.5546875" style="1" bestFit="1" customWidth="1"/>
    <col min="16" max="16" width="9.109375" style="1"/>
    <col min="17" max="17" width="13.33203125" style="8" bestFit="1" customWidth="1"/>
    <col min="18" max="16384" width="9.109375" style="1"/>
  </cols>
  <sheetData>
    <row r="3" spans="1:17" s="106" customFormat="1" x14ac:dyDescent="0.3">
      <c r="Q3" s="8"/>
    </row>
    <row r="4" spans="1:17" s="106" customFormat="1" x14ac:dyDescent="0.3">
      <c r="Q4" s="8"/>
    </row>
    <row r="9" spans="1:17" ht="15" thickBot="1" x14ac:dyDescent="0.35"/>
    <row r="10" spans="1:17" ht="30" customHeight="1" thickBot="1" x14ac:dyDescent="0.35">
      <c r="A10" s="121" t="s">
        <v>14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3"/>
    </row>
    <row r="11" spans="1:17" ht="8.1" customHeight="1" thickBot="1" x14ac:dyDescent="0.35"/>
    <row r="12" spans="1:17" ht="30" customHeight="1" thickBot="1" x14ac:dyDescent="0.35">
      <c r="A12" s="121" t="s">
        <v>210</v>
      </c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3"/>
    </row>
    <row r="13" spans="1:17" ht="8.1" customHeight="1" thickBot="1" x14ac:dyDescent="0.35">
      <c r="D13" s="7"/>
    </row>
    <row r="14" spans="1:17" x14ac:dyDescent="0.3">
      <c r="A14" s="9" t="s">
        <v>20</v>
      </c>
      <c r="B14" s="10"/>
      <c r="C14" s="11"/>
      <c r="D14" s="9" t="s">
        <v>21</v>
      </c>
      <c r="E14" s="12"/>
      <c r="F14" s="12"/>
      <c r="G14" s="21"/>
      <c r="I14" s="16" t="s">
        <v>22</v>
      </c>
      <c r="J14" s="11"/>
      <c r="K14" s="9" t="s">
        <v>23</v>
      </c>
      <c r="L14" s="10"/>
    </row>
    <row r="15" spans="1:17" ht="16.2" thickBot="1" x14ac:dyDescent="0.35">
      <c r="A15" s="23" t="s">
        <v>39</v>
      </c>
      <c r="B15" s="13"/>
      <c r="C15" s="17"/>
      <c r="D15" s="23" t="s">
        <v>206</v>
      </c>
      <c r="E15" s="15"/>
      <c r="F15" s="15"/>
      <c r="G15" s="22"/>
      <c r="I15" s="24" t="s">
        <v>17</v>
      </c>
      <c r="J15" s="11"/>
      <c r="K15" s="23" t="s">
        <v>18</v>
      </c>
      <c r="L15" s="13"/>
    </row>
    <row r="16" spans="1:17" ht="8.1" customHeight="1" thickBot="1" x14ac:dyDescent="0.3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</row>
    <row r="17" spans="1:17" x14ac:dyDescent="0.3">
      <c r="A17" s="9" t="s">
        <v>24</v>
      </c>
      <c r="B17" s="12"/>
      <c r="C17" s="12"/>
      <c r="D17" s="12"/>
      <c r="E17" s="10"/>
      <c r="F17" s="14"/>
      <c r="G17" s="9"/>
      <c r="H17" s="12"/>
      <c r="I17" s="10"/>
      <c r="J17" s="8"/>
      <c r="K17" s="9" t="s">
        <v>19</v>
      </c>
      <c r="L17" s="10"/>
    </row>
    <row r="18" spans="1:17" ht="16.2" thickBot="1" x14ac:dyDescent="0.35">
      <c r="A18" s="105" t="s">
        <v>209</v>
      </c>
      <c r="B18" s="11"/>
      <c r="C18" s="11"/>
      <c r="D18" s="11"/>
      <c r="E18" s="17"/>
      <c r="F18" s="11"/>
      <c r="G18" s="26"/>
      <c r="H18" s="11"/>
      <c r="I18" s="17"/>
      <c r="J18" s="8"/>
      <c r="K18" s="66"/>
      <c r="L18" s="13"/>
    </row>
    <row r="19" spans="1:17" ht="3" customHeight="1" thickBot="1" x14ac:dyDescent="0.35">
      <c r="A19" s="18"/>
      <c r="B19" s="11"/>
      <c r="C19" s="11"/>
      <c r="D19" s="11"/>
      <c r="E19" s="17"/>
      <c r="F19" s="11"/>
      <c r="G19" s="18"/>
      <c r="H19" s="11"/>
      <c r="I19" s="17"/>
      <c r="J19" s="8"/>
      <c r="K19" s="11"/>
      <c r="L19" s="11"/>
    </row>
    <row r="20" spans="1:17" x14ac:dyDescent="0.3">
      <c r="A20" s="18"/>
      <c r="B20" s="11"/>
      <c r="C20" s="11"/>
      <c r="D20" s="11"/>
      <c r="E20" s="17"/>
      <c r="F20" s="11"/>
      <c r="G20" s="18"/>
      <c r="H20" s="11"/>
      <c r="I20" s="17"/>
      <c r="J20" s="8"/>
      <c r="K20" s="9" t="s">
        <v>25</v>
      </c>
      <c r="L20" s="10"/>
    </row>
    <row r="21" spans="1:17" ht="16.2" thickBot="1" x14ac:dyDescent="0.35">
      <c r="A21" s="5"/>
      <c r="B21" s="15"/>
      <c r="C21" s="15"/>
      <c r="D21" s="15"/>
      <c r="E21" s="13"/>
      <c r="F21" s="14"/>
      <c r="G21" s="5"/>
      <c r="H21" s="20"/>
      <c r="I21" s="13"/>
      <c r="J21" s="8"/>
      <c r="K21" s="25">
        <v>43497</v>
      </c>
      <c r="L21" s="19"/>
    </row>
    <row r="22" spans="1:17" ht="8.1" customHeight="1" thickBot="1" x14ac:dyDescent="0.3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</row>
    <row r="23" spans="1:17" x14ac:dyDescent="0.3">
      <c r="A23" s="124" t="s">
        <v>26</v>
      </c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6"/>
    </row>
    <row r="24" spans="1:17" ht="16.2" thickBot="1" x14ac:dyDescent="0.35">
      <c r="A24" s="127" t="s">
        <v>38</v>
      </c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9"/>
    </row>
    <row r="26" spans="1:17" ht="15.6" x14ac:dyDescent="0.3">
      <c r="A26" s="27"/>
    </row>
    <row r="27" spans="1:17" ht="15.6" x14ac:dyDescent="0.3">
      <c r="A27" s="27"/>
    </row>
    <row r="29" spans="1:17" ht="15" thickBot="1" x14ac:dyDescent="0.35"/>
    <row r="30" spans="1:17" s="28" customFormat="1" ht="20.100000000000001" customHeight="1" thickBot="1" x14ac:dyDescent="0.35">
      <c r="A30" s="93" t="s">
        <v>0</v>
      </c>
      <c r="B30" s="130" t="s">
        <v>15</v>
      </c>
      <c r="C30" s="131"/>
      <c r="D30" s="94" t="s">
        <v>1</v>
      </c>
      <c r="E30" s="137" t="s">
        <v>2</v>
      </c>
      <c r="F30" s="138"/>
      <c r="G30" s="137" t="s">
        <v>3</v>
      </c>
      <c r="H30" s="138"/>
      <c r="I30" s="137" t="s">
        <v>4</v>
      </c>
      <c r="J30" s="138"/>
      <c r="K30" s="94" t="s">
        <v>5</v>
      </c>
      <c r="L30" s="95" t="s">
        <v>6</v>
      </c>
      <c r="Q30" s="27"/>
    </row>
    <row r="31" spans="1:17" s="28" customFormat="1" ht="20.100000000000001" customHeight="1" thickBot="1" x14ac:dyDescent="0.35">
      <c r="A31" s="29">
        <v>1</v>
      </c>
      <c r="B31" s="30" t="s">
        <v>35</v>
      </c>
      <c r="C31" s="30"/>
      <c r="D31" s="31"/>
      <c r="E31" s="31"/>
      <c r="F31" s="31"/>
      <c r="G31" s="32" t="s">
        <v>12</v>
      </c>
      <c r="H31" s="32"/>
      <c r="I31" s="33"/>
      <c r="J31" s="33"/>
      <c r="K31" s="31"/>
      <c r="L31" s="34"/>
      <c r="Q31" s="27"/>
    </row>
    <row r="32" spans="1:17" s="28" customFormat="1" ht="40.049999999999997" customHeight="1" thickBot="1" x14ac:dyDescent="0.35">
      <c r="A32" s="98" t="s">
        <v>7</v>
      </c>
      <c r="B32" s="132" t="s">
        <v>88</v>
      </c>
      <c r="C32" s="132"/>
      <c r="D32" s="90" t="s">
        <v>69</v>
      </c>
      <c r="E32" s="134">
        <v>2.5</v>
      </c>
      <c r="F32" s="134"/>
      <c r="G32" s="140"/>
      <c r="H32" s="140"/>
      <c r="I32" s="140"/>
      <c r="J32" s="140"/>
      <c r="K32" s="90" t="s">
        <v>37</v>
      </c>
      <c r="L32" s="99" t="s">
        <v>36</v>
      </c>
      <c r="Q32" s="27"/>
    </row>
    <row r="33" spans="1:17" s="28" customFormat="1" ht="20.100000000000001" customHeight="1" thickBot="1" x14ac:dyDescent="0.35">
      <c r="A33" s="29">
        <v>2</v>
      </c>
      <c r="B33" s="30" t="s">
        <v>72</v>
      </c>
      <c r="C33" s="30"/>
      <c r="D33" s="31"/>
      <c r="E33" s="31"/>
      <c r="F33" s="31"/>
      <c r="G33" s="32" t="s">
        <v>12</v>
      </c>
      <c r="H33" s="32"/>
      <c r="I33" s="33"/>
      <c r="J33" s="33"/>
      <c r="K33" s="31"/>
      <c r="L33" s="34"/>
      <c r="Q33" s="27"/>
    </row>
    <row r="34" spans="1:17" s="28" customFormat="1" ht="40.049999999999997" customHeight="1" x14ac:dyDescent="0.3">
      <c r="A34" s="35" t="s">
        <v>8</v>
      </c>
      <c r="B34" s="133" t="s">
        <v>64</v>
      </c>
      <c r="C34" s="133"/>
      <c r="D34" s="51" t="s">
        <v>68</v>
      </c>
      <c r="E34" s="135">
        <v>2.4</v>
      </c>
      <c r="F34" s="136"/>
      <c r="G34" s="139"/>
      <c r="H34" s="139"/>
      <c r="I34" s="142"/>
      <c r="J34" s="142"/>
      <c r="K34" s="51">
        <v>96522</v>
      </c>
      <c r="L34" s="36" t="s">
        <v>36</v>
      </c>
      <c r="O34" s="52"/>
      <c r="Q34" s="27"/>
    </row>
    <row r="35" spans="1:17" s="76" customFormat="1" ht="40.049999999999997" customHeight="1" x14ac:dyDescent="0.3">
      <c r="A35" s="89" t="s">
        <v>9</v>
      </c>
      <c r="B35" s="151" t="s">
        <v>65</v>
      </c>
      <c r="C35" s="151"/>
      <c r="D35" s="83" t="s">
        <v>69</v>
      </c>
      <c r="E35" s="143">
        <v>8</v>
      </c>
      <c r="F35" s="143"/>
      <c r="G35" s="145"/>
      <c r="H35" s="145"/>
      <c r="I35" s="142"/>
      <c r="J35" s="142"/>
      <c r="K35" s="83">
        <v>96617</v>
      </c>
      <c r="L35" s="100" t="s">
        <v>36</v>
      </c>
      <c r="O35" s="52"/>
      <c r="Q35" s="27"/>
    </row>
    <row r="36" spans="1:17" s="82" customFormat="1" ht="40.049999999999997" customHeight="1" x14ac:dyDescent="0.3">
      <c r="A36" s="89" t="s">
        <v>10</v>
      </c>
      <c r="B36" s="151" t="s">
        <v>132</v>
      </c>
      <c r="C36" s="151"/>
      <c r="D36" s="83" t="s">
        <v>66</v>
      </c>
      <c r="E36" s="143">
        <v>105.43</v>
      </c>
      <c r="F36" s="143"/>
      <c r="G36" s="145"/>
      <c r="H36" s="145"/>
      <c r="I36" s="142"/>
      <c r="J36" s="142"/>
      <c r="K36" s="83">
        <v>96544</v>
      </c>
      <c r="L36" s="100" t="s">
        <v>36</v>
      </c>
      <c r="O36" s="52"/>
      <c r="Q36" s="27"/>
    </row>
    <row r="37" spans="1:17" s="76" customFormat="1" ht="40.049999999999997" customHeight="1" x14ac:dyDescent="0.3">
      <c r="A37" s="89" t="s">
        <v>11</v>
      </c>
      <c r="B37" s="151" t="s">
        <v>71</v>
      </c>
      <c r="C37" s="151"/>
      <c r="D37" s="83" t="s">
        <v>66</v>
      </c>
      <c r="E37" s="143">
        <v>63.26</v>
      </c>
      <c r="F37" s="143"/>
      <c r="G37" s="145"/>
      <c r="H37" s="145"/>
      <c r="I37" s="142"/>
      <c r="J37" s="142"/>
      <c r="K37" s="83">
        <v>96545</v>
      </c>
      <c r="L37" s="100" t="s">
        <v>36</v>
      </c>
      <c r="O37" s="52"/>
      <c r="Q37" s="27"/>
    </row>
    <row r="38" spans="1:17" s="76" customFormat="1" ht="40.049999999999997" customHeight="1" x14ac:dyDescent="0.3">
      <c r="A38" s="89" t="s">
        <v>86</v>
      </c>
      <c r="B38" s="151" t="s">
        <v>134</v>
      </c>
      <c r="C38" s="151"/>
      <c r="D38" s="83" t="s">
        <v>66</v>
      </c>
      <c r="E38" s="143">
        <v>235.43</v>
      </c>
      <c r="F38" s="143"/>
      <c r="G38" s="145"/>
      <c r="H38" s="145"/>
      <c r="I38" s="142"/>
      <c r="J38" s="142"/>
      <c r="K38" s="83">
        <v>96546</v>
      </c>
      <c r="L38" s="100" t="s">
        <v>36</v>
      </c>
      <c r="O38" s="52"/>
      <c r="Q38" s="27"/>
    </row>
    <row r="39" spans="1:17" s="82" customFormat="1" ht="40.049999999999997" customHeight="1" x14ac:dyDescent="0.3">
      <c r="A39" s="89" t="s">
        <v>87</v>
      </c>
      <c r="B39" s="151" t="s">
        <v>133</v>
      </c>
      <c r="C39" s="151"/>
      <c r="D39" s="83" t="s">
        <v>66</v>
      </c>
      <c r="E39" s="143">
        <v>150.51</v>
      </c>
      <c r="F39" s="143"/>
      <c r="G39" s="145"/>
      <c r="H39" s="145"/>
      <c r="I39" s="142"/>
      <c r="J39" s="142"/>
      <c r="K39" s="83">
        <v>96547</v>
      </c>
      <c r="L39" s="100" t="s">
        <v>36</v>
      </c>
      <c r="O39" s="52"/>
      <c r="Q39" s="27"/>
    </row>
    <row r="40" spans="1:17" s="76" customFormat="1" ht="40.049999999999997" customHeight="1" x14ac:dyDescent="0.3">
      <c r="A40" s="89" t="s">
        <v>135</v>
      </c>
      <c r="B40" s="151" t="s">
        <v>89</v>
      </c>
      <c r="C40" s="151"/>
      <c r="D40" s="83" t="s">
        <v>69</v>
      </c>
      <c r="E40" s="143">
        <v>24.98</v>
      </c>
      <c r="F40" s="143"/>
      <c r="G40" s="145"/>
      <c r="H40" s="145"/>
      <c r="I40" s="142"/>
      <c r="J40" s="142"/>
      <c r="K40" s="83">
        <v>96530</v>
      </c>
      <c r="L40" s="100" t="s">
        <v>36</v>
      </c>
      <c r="O40" s="52"/>
      <c r="Q40" s="27"/>
    </row>
    <row r="41" spans="1:17" s="76" customFormat="1" ht="40.049999999999997" customHeight="1" thickBot="1" x14ac:dyDescent="0.35">
      <c r="A41" s="84" t="s">
        <v>136</v>
      </c>
      <c r="B41" s="152" t="s">
        <v>90</v>
      </c>
      <c r="C41" s="152"/>
      <c r="D41" s="96" t="s">
        <v>68</v>
      </c>
      <c r="E41" s="141">
        <v>3.9</v>
      </c>
      <c r="F41" s="141"/>
      <c r="G41" s="144"/>
      <c r="H41" s="144"/>
      <c r="I41" s="142"/>
      <c r="J41" s="142"/>
      <c r="K41" s="96">
        <v>96555</v>
      </c>
      <c r="L41" s="101" t="s">
        <v>36</v>
      </c>
      <c r="O41" s="52"/>
      <c r="Q41" s="27"/>
    </row>
    <row r="42" spans="1:17" s="76" customFormat="1" ht="20.100000000000001" customHeight="1" thickBot="1" x14ac:dyDescent="0.35">
      <c r="A42" s="29">
        <v>3</v>
      </c>
      <c r="B42" s="30" t="s">
        <v>73</v>
      </c>
      <c r="C42" s="30"/>
      <c r="D42" s="31"/>
      <c r="E42" s="31"/>
      <c r="F42" s="31"/>
      <c r="G42" s="32" t="s">
        <v>12</v>
      </c>
      <c r="H42" s="32"/>
      <c r="I42" s="33"/>
      <c r="J42" s="33"/>
      <c r="K42" s="31"/>
      <c r="L42" s="34"/>
      <c r="Q42" s="27"/>
    </row>
    <row r="43" spans="1:17" s="76" customFormat="1" ht="40.049999999999997" customHeight="1" x14ac:dyDescent="0.3">
      <c r="A43" s="35" t="s">
        <v>113</v>
      </c>
      <c r="B43" s="133" t="s">
        <v>70</v>
      </c>
      <c r="C43" s="133"/>
      <c r="D43" s="51" t="s">
        <v>69</v>
      </c>
      <c r="E43" s="135">
        <v>16.8</v>
      </c>
      <c r="F43" s="135"/>
      <c r="G43" s="139"/>
      <c r="H43" s="139"/>
      <c r="I43" s="142"/>
      <c r="J43" s="142"/>
      <c r="K43" s="51">
        <v>92269</v>
      </c>
      <c r="L43" s="36" t="s">
        <v>36</v>
      </c>
      <c r="O43" s="52"/>
      <c r="Q43" s="27"/>
    </row>
    <row r="44" spans="1:17" s="76" customFormat="1" ht="40.049999999999997" customHeight="1" x14ac:dyDescent="0.3">
      <c r="A44" s="89" t="s">
        <v>114</v>
      </c>
      <c r="B44" s="151" t="s">
        <v>74</v>
      </c>
      <c r="C44" s="151"/>
      <c r="D44" s="83" t="s">
        <v>69</v>
      </c>
      <c r="E44" s="143">
        <v>19.98</v>
      </c>
      <c r="F44" s="143"/>
      <c r="G44" s="145"/>
      <c r="H44" s="145"/>
      <c r="I44" s="142"/>
      <c r="J44" s="142"/>
      <c r="K44" s="83">
        <v>92270</v>
      </c>
      <c r="L44" s="100" t="s">
        <v>36</v>
      </c>
      <c r="O44" s="52"/>
      <c r="Q44" s="27"/>
    </row>
    <row r="45" spans="1:17" s="76" customFormat="1" ht="40.049999999999997" customHeight="1" x14ac:dyDescent="0.3">
      <c r="A45" s="89" t="s">
        <v>115</v>
      </c>
      <c r="B45" s="151" t="s">
        <v>67</v>
      </c>
      <c r="C45" s="151"/>
      <c r="D45" s="83" t="s">
        <v>68</v>
      </c>
      <c r="E45" s="143">
        <v>1.26</v>
      </c>
      <c r="F45" s="143"/>
      <c r="G45" s="145"/>
      <c r="H45" s="145"/>
      <c r="I45" s="142"/>
      <c r="J45" s="142"/>
      <c r="K45" s="83">
        <v>92718</v>
      </c>
      <c r="L45" s="100" t="s">
        <v>36</v>
      </c>
      <c r="O45" s="52"/>
      <c r="Q45" s="27"/>
    </row>
    <row r="46" spans="1:17" s="76" customFormat="1" ht="40.049999999999997" customHeight="1" thickBot="1" x14ac:dyDescent="0.35">
      <c r="A46" s="84" t="s">
        <v>116</v>
      </c>
      <c r="B46" s="152" t="s">
        <v>75</v>
      </c>
      <c r="C46" s="152"/>
      <c r="D46" s="96" t="s">
        <v>68</v>
      </c>
      <c r="E46" s="141">
        <v>1.5</v>
      </c>
      <c r="F46" s="141"/>
      <c r="G46" s="144"/>
      <c r="H46" s="144"/>
      <c r="I46" s="142"/>
      <c r="J46" s="142"/>
      <c r="K46" s="96">
        <v>92741</v>
      </c>
      <c r="L46" s="101" t="s">
        <v>36</v>
      </c>
      <c r="O46" s="52"/>
      <c r="Q46" s="27"/>
    </row>
    <row r="47" spans="1:17" s="76" customFormat="1" ht="20.100000000000001" customHeight="1" thickBot="1" x14ac:dyDescent="0.35">
      <c r="A47" s="29">
        <v>4</v>
      </c>
      <c r="B47" s="30" t="s">
        <v>76</v>
      </c>
      <c r="C47" s="30"/>
      <c r="D47" s="31"/>
      <c r="E47" s="31"/>
      <c r="F47" s="31"/>
      <c r="G47" s="32" t="s">
        <v>12</v>
      </c>
      <c r="H47" s="32"/>
      <c r="I47" s="33"/>
      <c r="J47" s="33"/>
      <c r="K47" s="31"/>
      <c r="L47" s="34"/>
      <c r="Q47" s="27"/>
    </row>
    <row r="48" spans="1:17" s="76" customFormat="1" ht="40.049999999999997" customHeight="1" thickBot="1" x14ac:dyDescent="0.35">
      <c r="A48" s="98" t="s">
        <v>117</v>
      </c>
      <c r="B48" s="154" t="s">
        <v>61</v>
      </c>
      <c r="C48" s="154"/>
      <c r="D48" s="90" t="s">
        <v>69</v>
      </c>
      <c r="E48" s="155">
        <v>109.9</v>
      </c>
      <c r="F48" s="156"/>
      <c r="G48" s="157"/>
      <c r="H48" s="157"/>
      <c r="I48" s="140"/>
      <c r="J48" s="140"/>
      <c r="K48" s="90">
        <v>87508</v>
      </c>
      <c r="L48" s="99" t="s">
        <v>36</v>
      </c>
      <c r="O48" s="52"/>
      <c r="Q48" s="27"/>
    </row>
    <row r="49" spans="1:17" s="76" customFormat="1" ht="20.100000000000001" customHeight="1" thickBot="1" x14ac:dyDescent="0.35">
      <c r="A49" s="29">
        <v>5</v>
      </c>
      <c r="B49" s="30" t="s">
        <v>77</v>
      </c>
      <c r="C49" s="30"/>
      <c r="D49" s="31"/>
      <c r="E49" s="31"/>
      <c r="F49" s="31"/>
      <c r="G49" s="32" t="s">
        <v>12</v>
      </c>
      <c r="H49" s="32"/>
      <c r="I49" s="33"/>
      <c r="J49" s="33"/>
      <c r="K49" s="31"/>
      <c r="L49" s="34"/>
      <c r="Q49" s="27"/>
    </row>
    <row r="50" spans="1:17" s="76" customFormat="1" ht="40.049999999999997" customHeight="1" x14ac:dyDescent="0.3">
      <c r="A50" s="35" t="s">
        <v>118</v>
      </c>
      <c r="B50" s="158" t="s">
        <v>62</v>
      </c>
      <c r="C50" s="158"/>
      <c r="D50" s="51" t="s">
        <v>69</v>
      </c>
      <c r="E50" s="135">
        <v>217.8</v>
      </c>
      <c r="F50" s="135"/>
      <c r="G50" s="139"/>
      <c r="H50" s="139"/>
      <c r="I50" s="142"/>
      <c r="J50" s="142"/>
      <c r="K50" s="51">
        <v>87879</v>
      </c>
      <c r="L50" s="36" t="s">
        <v>36</v>
      </c>
      <c r="O50" s="52"/>
      <c r="Q50" s="27"/>
    </row>
    <row r="51" spans="1:17" s="76" customFormat="1" ht="40.049999999999997" customHeight="1" thickBot="1" x14ac:dyDescent="0.35">
      <c r="A51" s="84" t="s">
        <v>119</v>
      </c>
      <c r="B51" s="159" t="s">
        <v>63</v>
      </c>
      <c r="C51" s="159"/>
      <c r="D51" s="96" t="s">
        <v>69</v>
      </c>
      <c r="E51" s="141">
        <v>217.8</v>
      </c>
      <c r="F51" s="141"/>
      <c r="G51" s="144"/>
      <c r="H51" s="144"/>
      <c r="I51" s="142"/>
      <c r="J51" s="142"/>
      <c r="K51" s="96">
        <v>89173</v>
      </c>
      <c r="L51" s="101" t="s">
        <v>36</v>
      </c>
      <c r="O51" s="52"/>
      <c r="Q51" s="27"/>
    </row>
    <row r="52" spans="1:17" s="76" customFormat="1" ht="20.100000000000001" customHeight="1" thickBot="1" x14ac:dyDescent="0.35">
      <c r="A52" s="29">
        <v>6</v>
      </c>
      <c r="B52" s="30" t="s">
        <v>78</v>
      </c>
      <c r="C52" s="30"/>
      <c r="D52" s="31"/>
      <c r="E52" s="31"/>
      <c r="F52" s="31"/>
      <c r="G52" s="32" t="s">
        <v>12</v>
      </c>
      <c r="H52" s="32"/>
      <c r="I52" s="33"/>
      <c r="J52" s="33"/>
      <c r="K52" s="31"/>
      <c r="L52" s="34"/>
      <c r="Q52" s="27"/>
    </row>
    <row r="53" spans="1:17" s="76" customFormat="1" ht="40.049999999999997" customHeight="1" x14ac:dyDescent="0.3">
      <c r="A53" s="35" t="s">
        <v>120</v>
      </c>
      <c r="B53" s="158" t="s">
        <v>92</v>
      </c>
      <c r="C53" s="158"/>
      <c r="D53" s="51" t="s">
        <v>68</v>
      </c>
      <c r="E53" s="135">
        <v>10.76</v>
      </c>
      <c r="F53" s="135"/>
      <c r="G53" s="139"/>
      <c r="H53" s="139"/>
      <c r="I53" s="142"/>
      <c r="J53" s="142"/>
      <c r="K53" s="51">
        <v>96624</v>
      </c>
      <c r="L53" s="36" t="s">
        <v>36</v>
      </c>
      <c r="O53" s="52"/>
      <c r="Q53" s="27"/>
    </row>
    <row r="54" spans="1:17" s="76" customFormat="1" ht="40.049999999999997" customHeight="1" x14ac:dyDescent="0.3">
      <c r="A54" s="89" t="s">
        <v>121</v>
      </c>
      <c r="B54" s="151" t="s">
        <v>91</v>
      </c>
      <c r="C54" s="151"/>
      <c r="D54" s="83" t="s">
        <v>69</v>
      </c>
      <c r="E54" s="143">
        <v>107.64</v>
      </c>
      <c r="F54" s="143"/>
      <c r="G54" s="145"/>
      <c r="H54" s="145"/>
      <c r="I54" s="142"/>
      <c r="J54" s="142"/>
      <c r="K54" s="83">
        <v>97083</v>
      </c>
      <c r="L54" s="100" t="s">
        <v>36</v>
      </c>
      <c r="O54" s="52"/>
      <c r="Q54" s="27"/>
    </row>
    <row r="55" spans="1:17" s="76" customFormat="1" ht="40.049999999999997" customHeight="1" x14ac:dyDescent="0.3">
      <c r="A55" s="89" t="s">
        <v>122</v>
      </c>
      <c r="B55" s="151" t="s">
        <v>93</v>
      </c>
      <c r="C55" s="151"/>
      <c r="D55" s="83" t="s">
        <v>68</v>
      </c>
      <c r="E55" s="143">
        <v>7.53</v>
      </c>
      <c r="F55" s="143"/>
      <c r="G55" s="145"/>
      <c r="H55" s="145"/>
      <c r="I55" s="142"/>
      <c r="J55" s="142"/>
      <c r="K55" s="92">
        <v>97094</v>
      </c>
      <c r="L55" s="100" t="s">
        <v>36</v>
      </c>
      <c r="O55" s="52"/>
      <c r="Q55" s="27"/>
    </row>
    <row r="56" spans="1:17" s="76" customFormat="1" ht="40.049999999999997" customHeight="1" thickBot="1" x14ac:dyDescent="0.35">
      <c r="A56" s="84" t="s">
        <v>123</v>
      </c>
      <c r="B56" s="152" t="s">
        <v>94</v>
      </c>
      <c r="C56" s="152"/>
      <c r="D56" s="96" t="s">
        <v>69</v>
      </c>
      <c r="E56" s="141">
        <v>107.64</v>
      </c>
      <c r="F56" s="141"/>
      <c r="G56" s="144"/>
      <c r="H56" s="144"/>
      <c r="I56" s="142"/>
      <c r="J56" s="142"/>
      <c r="K56" s="97">
        <v>87248</v>
      </c>
      <c r="L56" s="101" t="s">
        <v>36</v>
      </c>
      <c r="O56" s="52"/>
      <c r="Q56" s="27"/>
    </row>
    <row r="57" spans="1:17" s="76" customFormat="1" ht="20.100000000000001" customHeight="1" thickBot="1" x14ac:dyDescent="0.35">
      <c r="A57" s="29">
        <v>7</v>
      </c>
      <c r="B57" s="30" t="s">
        <v>79</v>
      </c>
      <c r="C57" s="30"/>
      <c r="D57" s="31"/>
      <c r="E57" s="31"/>
      <c r="F57" s="31"/>
      <c r="G57" s="32" t="s">
        <v>12</v>
      </c>
      <c r="H57" s="32"/>
      <c r="I57" s="33"/>
      <c r="J57" s="33"/>
      <c r="K57" s="31"/>
      <c r="L57" s="34"/>
      <c r="Q57" s="27"/>
    </row>
    <row r="58" spans="1:17" s="76" customFormat="1" ht="40.049999999999997" customHeight="1" x14ac:dyDescent="0.3">
      <c r="A58" s="35" t="s">
        <v>169</v>
      </c>
      <c r="B58" s="158" t="s">
        <v>144</v>
      </c>
      <c r="C58" s="158"/>
      <c r="D58" s="51" t="s">
        <v>96</v>
      </c>
      <c r="E58" s="150">
        <v>1</v>
      </c>
      <c r="F58" s="150"/>
      <c r="G58" s="139"/>
      <c r="H58" s="139"/>
      <c r="I58" s="142"/>
      <c r="J58" s="142"/>
      <c r="K58" s="67" t="s">
        <v>145</v>
      </c>
      <c r="L58" s="36" t="s">
        <v>36</v>
      </c>
      <c r="O58" s="52"/>
      <c r="Q58" s="27"/>
    </row>
    <row r="59" spans="1:17" s="76" customFormat="1" ht="40.049999999999997" customHeight="1" x14ac:dyDescent="0.3">
      <c r="A59" s="89" t="s">
        <v>170</v>
      </c>
      <c r="B59" s="151" t="s">
        <v>146</v>
      </c>
      <c r="C59" s="151"/>
      <c r="D59" s="83" t="s">
        <v>96</v>
      </c>
      <c r="E59" s="146">
        <v>2</v>
      </c>
      <c r="F59" s="146"/>
      <c r="G59" s="145"/>
      <c r="H59" s="145"/>
      <c r="I59" s="142"/>
      <c r="J59" s="142"/>
      <c r="K59" s="92">
        <v>93653</v>
      </c>
      <c r="L59" s="100" t="s">
        <v>36</v>
      </c>
      <c r="O59" s="52"/>
      <c r="Q59" s="27"/>
    </row>
    <row r="60" spans="1:17" s="76" customFormat="1" ht="40.049999999999997" customHeight="1" x14ac:dyDescent="0.3">
      <c r="A60" s="89" t="s">
        <v>171</v>
      </c>
      <c r="B60" s="151" t="s">
        <v>147</v>
      </c>
      <c r="C60" s="151"/>
      <c r="D60" s="83" t="s">
        <v>96</v>
      </c>
      <c r="E60" s="146">
        <v>2</v>
      </c>
      <c r="F60" s="146"/>
      <c r="G60" s="145"/>
      <c r="H60" s="145"/>
      <c r="I60" s="142"/>
      <c r="J60" s="142"/>
      <c r="K60" s="92">
        <v>93655</v>
      </c>
      <c r="L60" s="100" t="s">
        <v>36</v>
      </c>
      <c r="O60" s="52"/>
      <c r="Q60" s="27"/>
    </row>
    <row r="61" spans="1:17" s="86" customFormat="1" ht="40.049999999999997" customHeight="1" x14ac:dyDescent="0.3">
      <c r="A61" s="89" t="s">
        <v>172</v>
      </c>
      <c r="B61" s="151" t="s">
        <v>148</v>
      </c>
      <c r="C61" s="151"/>
      <c r="D61" s="83" t="s">
        <v>96</v>
      </c>
      <c r="E61" s="146">
        <v>14</v>
      </c>
      <c r="F61" s="146"/>
      <c r="G61" s="145"/>
      <c r="H61" s="145"/>
      <c r="I61" s="142"/>
      <c r="J61" s="142"/>
      <c r="K61" s="92">
        <v>93141</v>
      </c>
      <c r="L61" s="100" t="s">
        <v>36</v>
      </c>
      <c r="O61" s="52"/>
      <c r="Q61" s="27"/>
    </row>
    <row r="62" spans="1:17" s="86" customFormat="1" ht="40.049999999999997" customHeight="1" x14ac:dyDescent="0.3">
      <c r="A62" s="89" t="s">
        <v>173</v>
      </c>
      <c r="B62" s="151" t="s">
        <v>149</v>
      </c>
      <c r="C62" s="151"/>
      <c r="D62" s="83" t="s">
        <v>96</v>
      </c>
      <c r="E62" s="146">
        <v>6</v>
      </c>
      <c r="F62" s="146"/>
      <c r="G62" s="145"/>
      <c r="H62" s="145"/>
      <c r="I62" s="142"/>
      <c r="J62" s="142"/>
      <c r="K62" s="92">
        <v>93140</v>
      </c>
      <c r="L62" s="100" t="s">
        <v>36</v>
      </c>
      <c r="O62" s="52"/>
      <c r="Q62" s="27"/>
    </row>
    <row r="63" spans="1:17" s="86" customFormat="1" ht="40.049999999999997" customHeight="1" x14ac:dyDescent="0.3">
      <c r="A63" s="89" t="s">
        <v>174</v>
      </c>
      <c r="B63" s="151" t="s">
        <v>150</v>
      </c>
      <c r="C63" s="151"/>
      <c r="D63" s="83" t="s">
        <v>96</v>
      </c>
      <c r="E63" s="146">
        <v>4</v>
      </c>
      <c r="F63" s="146"/>
      <c r="G63" s="145"/>
      <c r="H63" s="145"/>
      <c r="I63" s="142"/>
      <c r="J63" s="142"/>
      <c r="K63" s="92">
        <v>97592</v>
      </c>
      <c r="L63" s="100" t="s">
        <v>36</v>
      </c>
      <c r="O63" s="52"/>
      <c r="Q63" s="27"/>
    </row>
    <row r="64" spans="1:17" s="86" customFormat="1" ht="40.049999999999997" customHeight="1" x14ac:dyDescent="0.3">
      <c r="A64" s="89" t="s">
        <v>175</v>
      </c>
      <c r="B64" s="151" t="s">
        <v>154</v>
      </c>
      <c r="C64" s="151"/>
      <c r="D64" s="83" t="s">
        <v>96</v>
      </c>
      <c r="E64" s="146">
        <v>2</v>
      </c>
      <c r="F64" s="146"/>
      <c r="G64" s="145"/>
      <c r="H64" s="145"/>
      <c r="I64" s="142"/>
      <c r="J64" s="142"/>
      <c r="K64" s="92">
        <v>97605</v>
      </c>
      <c r="L64" s="100" t="s">
        <v>36</v>
      </c>
      <c r="O64" s="52"/>
      <c r="Q64" s="27"/>
    </row>
    <row r="65" spans="1:17" s="86" customFormat="1" ht="40.049999999999997" customHeight="1" x14ac:dyDescent="0.3">
      <c r="A65" s="89" t="s">
        <v>176</v>
      </c>
      <c r="B65" s="151" t="s">
        <v>151</v>
      </c>
      <c r="C65" s="151"/>
      <c r="D65" s="83" t="s">
        <v>100</v>
      </c>
      <c r="E65" s="146">
        <f>4*5.2+21</f>
        <v>41.8</v>
      </c>
      <c r="F65" s="146"/>
      <c r="G65" s="145"/>
      <c r="H65" s="145"/>
      <c r="I65" s="142"/>
      <c r="J65" s="142"/>
      <c r="K65" s="92">
        <v>90462</v>
      </c>
      <c r="L65" s="100" t="s">
        <v>36</v>
      </c>
      <c r="O65" s="52"/>
      <c r="Q65" s="27"/>
    </row>
    <row r="66" spans="1:17" s="86" customFormat="1" ht="40.049999999999997" customHeight="1" x14ac:dyDescent="0.3">
      <c r="A66" s="89" t="s">
        <v>177</v>
      </c>
      <c r="B66" s="151" t="s">
        <v>152</v>
      </c>
      <c r="C66" s="151"/>
      <c r="D66" s="83" t="s">
        <v>96</v>
      </c>
      <c r="E66" s="146">
        <v>8</v>
      </c>
      <c r="F66" s="146"/>
      <c r="G66" s="145"/>
      <c r="H66" s="145"/>
      <c r="I66" s="142"/>
      <c r="J66" s="142"/>
      <c r="K66" s="92">
        <v>86958</v>
      </c>
      <c r="L66" s="100" t="s">
        <v>36</v>
      </c>
      <c r="O66" s="52"/>
      <c r="Q66" s="27"/>
    </row>
    <row r="67" spans="1:17" s="86" customFormat="1" ht="40.049999999999997" customHeight="1" thickBot="1" x14ac:dyDescent="0.35">
      <c r="A67" s="84" t="s">
        <v>178</v>
      </c>
      <c r="B67" s="152" t="s">
        <v>153</v>
      </c>
      <c r="C67" s="152"/>
      <c r="D67" s="96" t="s">
        <v>100</v>
      </c>
      <c r="E67" s="160">
        <v>15</v>
      </c>
      <c r="F67" s="160"/>
      <c r="G67" s="144"/>
      <c r="H67" s="144"/>
      <c r="I67" s="142"/>
      <c r="J67" s="142"/>
      <c r="K67" s="97">
        <v>91856</v>
      </c>
      <c r="L67" s="101" t="s">
        <v>36</v>
      </c>
      <c r="O67" s="52"/>
      <c r="Q67" s="27"/>
    </row>
    <row r="68" spans="1:17" s="76" customFormat="1" ht="20.100000000000001" customHeight="1" thickBot="1" x14ac:dyDescent="0.35">
      <c r="A68" s="29">
        <v>8</v>
      </c>
      <c r="B68" s="30" t="s">
        <v>80</v>
      </c>
      <c r="C68" s="30"/>
      <c r="D68" s="31"/>
      <c r="E68" s="31"/>
      <c r="F68" s="31"/>
      <c r="G68" s="32" t="s">
        <v>12</v>
      </c>
      <c r="H68" s="32"/>
      <c r="I68" s="33"/>
      <c r="J68" s="33"/>
      <c r="K68" s="31"/>
      <c r="L68" s="34"/>
      <c r="Q68" s="27"/>
    </row>
    <row r="69" spans="1:17" s="76" customFormat="1" ht="40.049999999999997" customHeight="1" x14ac:dyDescent="0.3">
      <c r="A69" s="35" t="s">
        <v>179</v>
      </c>
      <c r="B69" s="133" t="s">
        <v>164</v>
      </c>
      <c r="C69" s="133"/>
      <c r="D69" s="51" t="s">
        <v>96</v>
      </c>
      <c r="E69" s="150">
        <v>2</v>
      </c>
      <c r="F69" s="150"/>
      <c r="G69" s="139"/>
      <c r="H69" s="139"/>
      <c r="I69" s="142"/>
      <c r="J69" s="142"/>
      <c r="K69" s="67">
        <v>89987</v>
      </c>
      <c r="L69" s="36" t="s">
        <v>36</v>
      </c>
      <c r="O69" s="52"/>
      <c r="Q69" s="27"/>
    </row>
    <row r="70" spans="1:17" s="76" customFormat="1" ht="40.049999999999997" customHeight="1" x14ac:dyDescent="0.3">
      <c r="A70" s="89" t="s">
        <v>180</v>
      </c>
      <c r="B70" s="147" t="s">
        <v>165</v>
      </c>
      <c r="C70" s="147"/>
      <c r="D70" s="83" t="s">
        <v>96</v>
      </c>
      <c r="E70" s="146">
        <v>4</v>
      </c>
      <c r="F70" s="146"/>
      <c r="G70" s="145"/>
      <c r="H70" s="145"/>
      <c r="I70" s="142"/>
      <c r="J70" s="142"/>
      <c r="K70" s="92">
        <v>89408</v>
      </c>
      <c r="L70" s="100" t="s">
        <v>36</v>
      </c>
      <c r="O70" s="52"/>
      <c r="Q70" s="27"/>
    </row>
    <row r="71" spans="1:17" s="91" customFormat="1" ht="40.049999999999997" customHeight="1" x14ac:dyDescent="0.3">
      <c r="A71" s="89" t="s">
        <v>181</v>
      </c>
      <c r="B71" s="147" t="s">
        <v>166</v>
      </c>
      <c r="C71" s="147"/>
      <c r="D71" s="83" t="s">
        <v>96</v>
      </c>
      <c r="E71" s="146">
        <v>1</v>
      </c>
      <c r="F71" s="146"/>
      <c r="G71" s="145"/>
      <c r="H71" s="145"/>
      <c r="I71" s="142"/>
      <c r="J71" s="142"/>
      <c r="K71" s="92">
        <v>89617</v>
      </c>
      <c r="L71" s="100" t="s">
        <v>36</v>
      </c>
      <c r="O71" s="52"/>
      <c r="Q71" s="27"/>
    </row>
    <row r="72" spans="1:17" s="91" customFormat="1" ht="40.049999999999997" customHeight="1" x14ac:dyDescent="0.3">
      <c r="A72" s="89" t="s">
        <v>182</v>
      </c>
      <c r="B72" s="147" t="s">
        <v>167</v>
      </c>
      <c r="C72" s="147"/>
      <c r="D72" s="83" t="s">
        <v>100</v>
      </c>
      <c r="E72" s="146">
        <v>24</v>
      </c>
      <c r="F72" s="146"/>
      <c r="G72" s="145"/>
      <c r="H72" s="145"/>
      <c r="I72" s="142"/>
      <c r="J72" s="142"/>
      <c r="K72" s="92">
        <v>89402</v>
      </c>
      <c r="L72" s="100" t="s">
        <v>36</v>
      </c>
      <c r="O72" s="52"/>
      <c r="Q72" s="27"/>
    </row>
    <row r="73" spans="1:17" s="91" customFormat="1" ht="40.049999999999997" customHeight="1" thickBot="1" x14ac:dyDescent="0.35">
      <c r="A73" s="89" t="s">
        <v>183</v>
      </c>
      <c r="B73" s="147" t="s">
        <v>168</v>
      </c>
      <c r="C73" s="147"/>
      <c r="D73" s="83" t="s">
        <v>96</v>
      </c>
      <c r="E73" s="146">
        <v>2</v>
      </c>
      <c r="F73" s="146"/>
      <c r="G73" s="145"/>
      <c r="H73" s="145"/>
      <c r="I73" s="142"/>
      <c r="J73" s="142"/>
      <c r="K73" s="92">
        <v>90373</v>
      </c>
      <c r="L73" s="100" t="s">
        <v>36</v>
      </c>
      <c r="O73" s="52"/>
      <c r="Q73" s="27"/>
    </row>
    <row r="74" spans="1:17" s="76" customFormat="1" ht="20.100000000000001" customHeight="1" thickBot="1" x14ac:dyDescent="0.35">
      <c r="A74" s="29">
        <v>9</v>
      </c>
      <c r="B74" s="30" t="s">
        <v>81</v>
      </c>
      <c r="C74" s="30"/>
      <c r="D74" s="31"/>
      <c r="E74" s="31"/>
      <c r="F74" s="31"/>
      <c r="G74" s="32" t="s">
        <v>12</v>
      </c>
      <c r="H74" s="32"/>
      <c r="I74" s="33"/>
      <c r="J74" s="33"/>
      <c r="K74" s="31"/>
      <c r="L74" s="34"/>
      <c r="Q74" s="27"/>
    </row>
    <row r="75" spans="1:17" s="76" customFormat="1" ht="40.049999999999997" customHeight="1" x14ac:dyDescent="0.3">
      <c r="A75" s="35" t="s">
        <v>184</v>
      </c>
      <c r="B75" s="133" t="s">
        <v>160</v>
      </c>
      <c r="C75" s="133"/>
      <c r="D75" s="51" t="s">
        <v>96</v>
      </c>
      <c r="E75" s="150">
        <v>1</v>
      </c>
      <c r="F75" s="150"/>
      <c r="G75" s="139"/>
      <c r="H75" s="139"/>
      <c r="I75" s="142"/>
      <c r="J75" s="142"/>
      <c r="K75" s="67">
        <v>98104</v>
      </c>
      <c r="L75" s="36" t="s">
        <v>36</v>
      </c>
      <c r="O75" s="52"/>
      <c r="Q75" s="27"/>
    </row>
    <row r="76" spans="1:17" s="76" customFormat="1" ht="40.049999999999997" customHeight="1" x14ac:dyDescent="0.3">
      <c r="A76" s="89" t="s">
        <v>185</v>
      </c>
      <c r="B76" s="151" t="s">
        <v>161</v>
      </c>
      <c r="C76" s="151"/>
      <c r="D76" s="83" t="s">
        <v>100</v>
      </c>
      <c r="E76" s="146">
        <v>24</v>
      </c>
      <c r="F76" s="146"/>
      <c r="G76" s="145"/>
      <c r="H76" s="145"/>
      <c r="I76" s="142"/>
      <c r="J76" s="142"/>
      <c r="K76" s="92">
        <v>89713</v>
      </c>
      <c r="L76" s="100" t="s">
        <v>36</v>
      </c>
      <c r="O76" s="52"/>
      <c r="Q76" s="27"/>
    </row>
    <row r="77" spans="1:17" s="76" customFormat="1" ht="40.049999999999997" customHeight="1" x14ac:dyDescent="0.3">
      <c r="A77" s="89" t="s">
        <v>186</v>
      </c>
      <c r="B77" s="151" t="s">
        <v>162</v>
      </c>
      <c r="C77" s="151"/>
      <c r="D77" s="83" t="s">
        <v>96</v>
      </c>
      <c r="E77" s="146">
        <v>2</v>
      </c>
      <c r="F77" s="146"/>
      <c r="G77" s="145"/>
      <c r="H77" s="145"/>
      <c r="I77" s="142"/>
      <c r="J77" s="142"/>
      <c r="K77" s="92">
        <v>89737</v>
      </c>
      <c r="L77" s="100" t="s">
        <v>36</v>
      </c>
      <c r="O77" s="52"/>
      <c r="Q77" s="27"/>
    </row>
    <row r="78" spans="1:17" s="76" customFormat="1" ht="40.049999999999997" customHeight="1" thickBot="1" x14ac:dyDescent="0.35">
      <c r="A78" s="84" t="s">
        <v>187</v>
      </c>
      <c r="B78" s="152" t="s">
        <v>163</v>
      </c>
      <c r="C78" s="152"/>
      <c r="D78" s="96" t="s">
        <v>96</v>
      </c>
      <c r="E78" s="160">
        <v>1</v>
      </c>
      <c r="F78" s="160"/>
      <c r="G78" s="144"/>
      <c r="H78" s="144"/>
      <c r="I78" s="142"/>
      <c r="J78" s="142"/>
      <c r="K78" s="97">
        <v>89795</v>
      </c>
      <c r="L78" s="101" t="s">
        <v>36</v>
      </c>
      <c r="O78" s="52"/>
      <c r="Q78" s="27"/>
    </row>
    <row r="79" spans="1:17" s="76" customFormat="1" ht="20.100000000000001" customHeight="1" thickBot="1" x14ac:dyDescent="0.35">
      <c r="A79" s="29">
        <v>11</v>
      </c>
      <c r="B79" s="30" t="s">
        <v>83</v>
      </c>
      <c r="C79" s="30"/>
      <c r="D79" s="31"/>
      <c r="E79" s="31"/>
      <c r="F79" s="31"/>
      <c r="G79" s="32" t="s">
        <v>12</v>
      </c>
      <c r="H79" s="32"/>
      <c r="I79" s="33"/>
      <c r="J79" s="33"/>
      <c r="K79" s="31"/>
      <c r="L79" s="34"/>
      <c r="Q79" s="27"/>
    </row>
    <row r="80" spans="1:17" s="76" customFormat="1" ht="40.049999999999997" customHeight="1" x14ac:dyDescent="0.3">
      <c r="A80" s="35" t="s">
        <v>124</v>
      </c>
      <c r="B80" s="133" t="s">
        <v>95</v>
      </c>
      <c r="C80" s="133"/>
      <c r="D80" s="51" t="s">
        <v>96</v>
      </c>
      <c r="E80" s="135">
        <v>6</v>
      </c>
      <c r="F80" s="135"/>
      <c r="G80" s="139"/>
      <c r="H80" s="139"/>
      <c r="I80" s="142"/>
      <c r="J80" s="142"/>
      <c r="K80" s="67">
        <v>92606</v>
      </c>
      <c r="L80" s="36" t="s">
        <v>36</v>
      </c>
      <c r="O80" s="52"/>
      <c r="Q80" s="27"/>
    </row>
    <row r="81" spans="1:17" s="76" customFormat="1" ht="40.049999999999997" customHeight="1" x14ac:dyDescent="0.3">
      <c r="A81" s="89" t="s">
        <v>125</v>
      </c>
      <c r="B81" s="151" t="s">
        <v>101</v>
      </c>
      <c r="C81" s="151"/>
      <c r="D81" s="83" t="s">
        <v>69</v>
      </c>
      <c r="E81" s="143">
        <v>116.48</v>
      </c>
      <c r="F81" s="143"/>
      <c r="G81" s="145"/>
      <c r="H81" s="145"/>
      <c r="I81" s="142"/>
      <c r="J81" s="142"/>
      <c r="K81" s="92">
        <v>92580</v>
      </c>
      <c r="L81" s="100" t="s">
        <v>36</v>
      </c>
      <c r="O81" s="52"/>
      <c r="Q81" s="27"/>
    </row>
    <row r="82" spans="1:17" s="76" customFormat="1" ht="40.049999999999997" customHeight="1" x14ac:dyDescent="0.3">
      <c r="A82" s="89" t="s">
        <v>126</v>
      </c>
      <c r="B82" s="151" t="s">
        <v>97</v>
      </c>
      <c r="C82" s="151"/>
      <c r="D82" s="83" t="s">
        <v>69</v>
      </c>
      <c r="E82" s="143">
        <v>116.48</v>
      </c>
      <c r="F82" s="143"/>
      <c r="G82" s="145"/>
      <c r="H82" s="145"/>
      <c r="I82" s="142"/>
      <c r="J82" s="142"/>
      <c r="K82" s="92">
        <v>94213</v>
      </c>
      <c r="L82" s="100" t="s">
        <v>36</v>
      </c>
      <c r="O82" s="52"/>
      <c r="Q82" s="27"/>
    </row>
    <row r="83" spans="1:17" s="76" customFormat="1" ht="40.049999999999997" customHeight="1" x14ac:dyDescent="0.3">
      <c r="A83" s="89" t="s">
        <v>127</v>
      </c>
      <c r="B83" s="151" t="s">
        <v>98</v>
      </c>
      <c r="C83" s="151"/>
      <c r="D83" s="83" t="s">
        <v>100</v>
      </c>
      <c r="E83" s="143">
        <v>22.4</v>
      </c>
      <c r="F83" s="143"/>
      <c r="G83" s="145"/>
      <c r="H83" s="145"/>
      <c r="I83" s="142"/>
      <c r="J83" s="142"/>
      <c r="K83" s="92">
        <v>94227</v>
      </c>
      <c r="L83" s="100" t="s">
        <v>36</v>
      </c>
      <c r="O83" s="52"/>
      <c r="Q83" s="27"/>
    </row>
    <row r="84" spans="1:17" s="76" customFormat="1" ht="40.049999999999997" customHeight="1" thickBot="1" x14ac:dyDescent="0.35">
      <c r="A84" s="84" t="s">
        <v>128</v>
      </c>
      <c r="B84" s="152" t="s">
        <v>99</v>
      </c>
      <c r="C84" s="152"/>
      <c r="D84" s="96" t="s">
        <v>100</v>
      </c>
      <c r="E84" s="141">
        <v>22.4</v>
      </c>
      <c r="F84" s="141"/>
      <c r="G84" s="144"/>
      <c r="H84" s="144"/>
      <c r="I84" s="142"/>
      <c r="J84" s="142"/>
      <c r="K84" s="97">
        <v>94231</v>
      </c>
      <c r="L84" s="101" t="s">
        <v>36</v>
      </c>
      <c r="O84" s="52"/>
      <c r="Q84" s="27"/>
    </row>
    <row r="85" spans="1:17" s="76" customFormat="1" ht="20.100000000000001" customHeight="1" thickBot="1" x14ac:dyDescent="0.35">
      <c r="A85" s="29">
        <v>12</v>
      </c>
      <c r="B85" s="30" t="s">
        <v>84</v>
      </c>
      <c r="C85" s="30"/>
      <c r="D85" s="31"/>
      <c r="E85" s="31"/>
      <c r="F85" s="31"/>
      <c r="G85" s="32" t="s">
        <v>12</v>
      </c>
      <c r="H85" s="32"/>
      <c r="I85" s="33"/>
      <c r="J85" s="33"/>
      <c r="K85" s="31"/>
      <c r="L85" s="34"/>
      <c r="Q85" s="27"/>
    </row>
    <row r="86" spans="1:17" s="76" customFormat="1" ht="40.049999999999997" customHeight="1" x14ac:dyDescent="0.3">
      <c r="A86" s="35" t="s">
        <v>129</v>
      </c>
      <c r="B86" s="133" t="s">
        <v>104</v>
      </c>
      <c r="C86" s="133"/>
      <c r="D86" s="51" t="s">
        <v>96</v>
      </c>
      <c r="E86" s="150">
        <v>1</v>
      </c>
      <c r="F86" s="150"/>
      <c r="G86" s="139"/>
      <c r="H86" s="139"/>
      <c r="I86" s="142"/>
      <c r="J86" s="142"/>
      <c r="K86" s="67" t="s">
        <v>105</v>
      </c>
      <c r="L86" s="36" t="s">
        <v>36</v>
      </c>
      <c r="O86" s="52"/>
      <c r="Q86" s="27"/>
    </row>
    <row r="87" spans="1:17" s="76" customFormat="1" ht="40.049999999999997" customHeight="1" x14ac:dyDescent="0.3">
      <c r="A87" s="89" t="s">
        <v>137</v>
      </c>
      <c r="B87" s="151" t="s">
        <v>106</v>
      </c>
      <c r="C87" s="151"/>
      <c r="D87" s="83" t="s">
        <v>96</v>
      </c>
      <c r="E87" s="146">
        <v>1</v>
      </c>
      <c r="F87" s="146"/>
      <c r="G87" s="145"/>
      <c r="H87" s="145"/>
      <c r="I87" s="142"/>
      <c r="J87" s="142"/>
      <c r="K87" s="92" t="s">
        <v>107</v>
      </c>
      <c r="L87" s="100" t="s">
        <v>36</v>
      </c>
      <c r="O87" s="52"/>
      <c r="Q87" s="27"/>
    </row>
    <row r="88" spans="1:17" s="76" customFormat="1" ht="40.049999999999997" customHeight="1" x14ac:dyDescent="0.3">
      <c r="A88" s="89" t="s">
        <v>141</v>
      </c>
      <c r="B88" s="151" t="s">
        <v>138</v>
      </c>
      <c r="C88" s="151"/>
      <c r="D88" s="83" t="s">
        <v>96</v>
      </c>
      <c r="E88" s="146">
        <v>1</v>
      </c>
      <c r="F88" s="146"/>
      <c r="G88" s="145"/>
      <c r="H88" s="145"/>
      <c r="I88" s="142"/>
      <c r="J88" s="142"/>
      <c r="K88" s="92" t="s">
        <v>200</v>
      </c>
      <c r="L88" s="100" t="s">
        <v>139</v>
      </c>
      <c r="O88" s="52"/>
      <c r="Q88" s="27"/>
    </row>
    <row r="89" spans="1:17" s="76" customFormat="1" ht="40.049999999999997" customHeight="1" x14ac:dyDescent="0.3">
      <c r="A89" s="89" t="s">
        <v>142</v>
      </c>
      <c r="B89" s="151" t="s">
        <v>204</v>
      </c>
      <c r="C89" s="151"/>
      <c r="D89" s="83" t="s">
        <v>96</v>
      </c>
      <c r="E89" s="146">
        <v>1</v>
      </c>
      <c r="F89" s="146"/>
      <c r="G89" s="145"/>
      <c r="H89" s="145"/>
      <c r="I89" s="142"/>
      <c r="J89" s="142"/>
      <c r="K89" s="92" t="s">
        <v>201</v>
      </c>
      <c r="L89" s="100" t="s">
        <v>139</v>
      </c>
      <c r="O89" s="52"/>
      <c r="Q89" s="27"/>
    </row>
    <row r="90" spans="1:17" s="76" customFormat="1" ht="40.049999999999997" customHeight="1" thickBot="1" x14ac:dyDescent="0.35">
      <c r="A90" s="84" t="s">
        <v>143</v>
      </c>
      <c r="B90" s="152" t="s">
        <v>140</v>
      </c>
      <c r="C90" s="152"/>
      <c r="D90" s="96" t="s">
        <v>96</v>
      </c>
      <c r="E90" s="160">
        <v>2</v>
      </c>
      <c r="F90" s="160"/>
      <c r="G90" s="144"/>
      <c r="H90" s="144"/>
      <c r="I90" s="142"/>
      <c r="J90" s="142"/>
      <c r="K90" s="97" t="s">
        <v>202</v>
      </c>
      <c r="L90" s="101" t="s">
        <v>139</v>
      </c>
      <c r="O90" s="52"/>
      <c r="Q90" s="27"/>
    </row>
    <row r="91" spans="1:17" s="76" customFormat="1" ht="20.100000000000001" customHeight="1" thickBot="1" x14ac:dyDescent="0.35">
      <c r="A91" s="29">
        <v>13</v>
      </c>
      <c r="B91" s="30" t="s">
        <v>85</v>
      </c>
      <c r="C91" s="30"/>
      <c r="D91" s="31"/>
      <c r="E91" s="31"/>
      <c r="F91" s="31"/>
      <c r="G91" s="32" t="s">
        <v>12</v>
      </c>
      <c r="H91" s="32"/>
      <c r="I91" s="33"/>
      <c r="J91" s="33"/>
      <c r="K91" s="31"/>
      <c r="L91" s="34"/>
      <c r="Q91" s="27"/>
    </row>
    <row r="92" spans="1:17" s="76" customFormat="1" ht="40.049999999999997" customHeight="1" x14ac:dyDescent="0.3">
      <c r="A92" s="35" t="s">
        <v>130</v>
      </c>
      <c r="B92" s="133" t="s">
        <v>102</v>
      </c>
      <c r="C92" s="133"/>
      <c r="D92" s="51" t="s">
        <v>69</v>
      </c>
      <c r="E92" s="135">
        <v>217.8</v>
      </c>
      <c r="F92" s="135"/>
      <c r="G92" s="139"/>
      <c r="H92" s="139"/>
      <c r="I92" s="142"/>
      <c r="J92" s="142"/>
      <c r="K92" s="67">
        <v>88485</v>
      </c>
      <c r="L92" s="36" t="s">
        <v>36</v>
      </c>
      <c r="O92" s="52"/>
      <c r="Q92" s="27"/>
    </row>
    <row r="93" spans="1:17" s="76" customFormat="1" ht="40.049999999999997" customHeight="1" thickBot="1" x14ac:dyDescent="0.35">
      <c r="A93" s="84" t="s">
        <v>131</v>
      </c>
      <c r="B93" s="152" t="s">
        <v>103</v>
      </c>
      <c r="C93" s="152"/>
      <c r="D93" s="96" t="s">
        <v>69</v>
      </c>
      <c r="E93" s="141">
        <v>217.8</v>
      </c>
      <c r="F93" s="141"/>
      <c r="G93" s="144"/>
      <c r="H93" s="144"/>
      <c r="I93" s="142"/>
      <c r="J93" s="142"/>
      <c r="K93" s="97">
        <v>88489</v>
      </c>
      <c r="L93" s="101" t="s">
        <v>36</v>
      </c>
      <c r="O93" s="52"/>
      <c r="Q93" s="27"/>
    </row>
    <row r="94" spans="1:17" s="28" customFormat="1" ht="20.100000000000001" customHeight="1" thickBot="1" x14ac:dyDescent="0.35">
      <c r="A94" s="29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4"/>
      <c r="Q94" s="27"/>
    </row>
    <row r="95" spans="1:17" s="28" customFormat="1" ht="20.100000000000001" customHeight="1" thickBot="1" x14ac:dyDescent="0.35">
      <c r="A95" s="37"/>
      <c r="B95" s="87"/>
      <c r="C95" s="87"/>
      <c r="D95" s="87"/>
      <c r="E95" s="87"/>
      <c r="F95" s="87"/>
      <c r="G95" s="40" t="s">
        <v>13</v>
      </c>
      <c r="H95" s="40"/>
      <c r="I95" s="149"/>
      <c r="J95" s="149"/>
      <c r="K95" s="87"/>
      <c r="L95" s="41"/>
      <c r="Q95" s="27"/>
    </row>
    <row r="96" spans="1:17" s="28" customFormat="1" ht="20.100000000000001" customHeight="1" thickBot="1" x14ac:dyDescent="0.35">
      <c r="A96" s="29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4"/>
      <c r="Q96" s="27"/>
    </row>
    <row r="97" spans="1:17" ht="19.95" customHeight="1" thickBot="1" x14ac:dyDescent="0.35">
      <c r="A97" s="37"/>
      <c r="B97" s="87"/>
      <c r="C97" s="87"/>
      <c r="D97" s="87"/>
      <c r="E97" s="87"/>
      <c r="F97" s="87"/>
      <c r="G97" s="40" t="s">
        <v>40</v>
      </c>
      <c r="H97" s="40"/>
      <c r="I97" s="153"/>
      <c r="J97" s="153"/>
      <c r="K97" s="87"/>
      <c r="L97" s="41"/>
    </row>
    <row r="98" spans="1:17" ht="19.95" customHeight="1" thickBot="1" x14ac:dyDescent="0.35">
      <c r="A98" s="29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4"/>
    </row>
    <row r="99" spans="1:17" ht="19.95" customHeight="1" thickBot="1" x14ac:dyDescent="0.35">
      <c r="A99" s="62"/>
      <c r="B99" s="63"/>
      <c r="C99" s="63"/>
      <c r="D99" s="63"/>
      <c r="E99" s="63"/>
      <c r="F99" s="63"/>
      <c r="G99" s="64" t="s">
        <v>41</v>
      </c>
      <c r="H99" s="64"/>
      <c r="I99" s="148"/>
      <c r="J99" s="148"/>
      <c r="K99" s="63"/>
      <c r="L99" s="65"/>
      <c r="Q99" s="102"/>
    </row>
    <row r="100" spans="1:17" x14ac:dyDescent="0.3">
      <c r="Q100" s="102"/>
    </row>
  </sheetData>
  <mergeCells count="215">
    <mergeCell ref="B77:C77"/>
    <mergeCell ref="B71:C71"/>
    <mergeCell ref="B72:C72"/>
    <mergeCell ref="B73:C73"/>
    <mergeCell ref="E71:F71"/>
    <mergeCell ref="E72:F72"/>
    <mergeCell ref="E73:F73"/>
    <mergeCell ref="B75:C75"/>
    <mergeCell ref="E75:F75"/>
    <mergeCell ref="B76:C76"/>
    <mergeCell ref="G70:H70"/>
    <mergeCell ref="E89:F89"/>
    <mergeCell ref="G89:H89"/>
    <mergeCell ref="I89:J89"/>
    <mergeCell ref="E82:F82"/>
    <mergeCell ref="I71:J71"/>
    <mergeCell ref="I72:J72"/>
    <mergeCell ref="I73:J73"/>
    <mergeCell ref="G71:H71"/>
    <mergeCell ref="G72:H72"/>
    <mergeCell ref="G73:H73"/>
    <mergeCell ref="E76:F76"/>
    <mergeCell ref="G76:H76"/>
    <mergeCell ref="I76:J76"/>
    <mergeCell ref="E77:F77"/>
    <mergeCell ref="G77:H77"/>
    <mergeCell ref="I77:J77"/>
    <mergeCell ref="B80:C80"/>
    <mergeCell ref="E80:F80"/>
    <mergeCell ref="G80:H80"/>
    <mergeCell ref="I80:J80"/>
    <mergeCell ref="B81:C81"/>
    <mergeCell ref="E81:F81"/>
    <mergeCell ref="G81:H81"/>
    <mergeCell ref="I81:J81"/>
    <mergeCell ref="B78:C78"/>
    <mergeCell ref="E78:F78"/>
    <mergeCell ref="G78:H78"/>
    <mergeCell ref="I78:J78"/>
    <mergeCell ref="B93:C93"/>
    <mergeCell ref="E93:F93"/>
    <mergeCell ref="G93:H93"/>
    <mergeCell ref="I93:J93"/>
    <mergeCell ref="B86:C86"/>
    <mergeCell ref="E86:F86"/>
    <mergeCell ref="G86:H86"/>
    <mergeCell ref="I86:J86"/>
    <mergeCell ref="B92:C92"/>
    <mergeCell ref="E92:F92"/>
    <mergeCell ref="G92:H92"/>
    <mergeCell ref="B90:C90"/>
    <mergeCell ref="E90:F90"/>
    <mergeCell ref="G90:H90"/>
    <mergeCell ref="I90:J90"/>
    <mergeCell ref="B87:C87"/>
    <mergeCell ref="E87:F87"/>
    <mergeCell ref="G87:H87"/>
    <mergeCell ref="I87:J87"/>
    <mergeCell ref="B88:C88"/>
    <mergeCell ref="E88:F88"/>
    <mergeCell ref="G88:H88"/>
    <mergeCell ref="I88:J88"/>
    <mergeCell ref="B89:C89"/>
    <mergeCell ref="B84:C84"/>
    <mergeCell ref="E84:F84"/>
    <mergeCell ref="G84:H84"/>
    <mergeCell ref="G83:H83"/>
    <mergeCell ref="I83:J83"/>
    <mergeCell ref="I84:J84"/>
    <mergeCell ref="I82:J82"/>
    <mergeCell ref="B83:C83"/>
    <mergeCell ref="E83:F83"/>
    <mergeCell ref="B82:C82"/>
    <mergeCell ref="G82:H82"/>
    <mergeCell ref="B59:C59"/>
    <mergeCell ref="B60:C60"/>
    <mergeCell ref="E60:F60"/>
    <mergeCell ref="B69:C69"/>
    <mergeCell ref="E69:F69"/>
    <mergeCell ref="G69:H69"/>
    <mergeCell ref="I69:J69"/>
    <mergeCell ref="I61:J61"/>
    <mergeCell ref="I62:J62"/>
    <mergeCell ref="I63:J63"/>
    <mergeCell ref="I65:J65"/>
    <mergeCell ref="I66:J66"/>
    <mergeCell ref="I67:J67"/>
    <mergeCell ref="I64:J64"/>
    <mergeCell ref="E61:F61"/>
    <mergeCell ref="E62:F62"/>
    <mergeCell ref="E63:F63"/>
    <mergeCell ref="E65:F65"/>
    <mergeCell ref="E66:F66"/>
    <mergeCell ref="E67:F67"/>
    <mergeCell ref="E64:F64"/>
    <mergeCell ref="B64:C64"/>
    <mergeCell ref="B48:C48"/>
    <mergeCell ref="E48:F48"/>
    <mergeCell ref="G48:H48"/>
    <mergeCell ref="B55:C55"/>
    <mergeCell ref="B56:C56"/>
    <mergeCell ref="B58:C58"/>
    <mergeCell ref="B50:C50"/>
    <mergeCell ref="B51:C51"/>
    <mergeCell ref="B53:C53"/>
    <mergeCell ref="B54:C54"/>
    <mergeCell ref="E54:F54"/>
    <mergeCell ref="G54:H54"/>
    <mergeCell ref="G35:H35"/>
    <mergeCell ref="G37:H37"/>
    <mergeCell ref="G38:H38"/>
    <mergeCell ref="B45:C45"/>
    <mergeCell ref="E41:F41"/>
    <mergeCell ref="G41:H41"/>
    <mergeCell ref="B44:C44"/>
    <mergeCell ref="E44:F44"/>
    <mergeCell ref="G44:H44"/>
    <mergeCell ref="B46:C46"/>
    <mergeCell ref="E43:F43"/>
    <mergeCell ref="E45:F45"/>
    <mergeCell ref="E46:F46"/>
    <mergeCell ref="B40:C40"/>
    <mergeCell ref="B41:C41"/>
    <mergeCell ref="B43:C43"/>
    <mergeCell ref="B35:C35"/>
    <mergeCell ref="B37:C37"/>
    <mergeCell ref="B38:C38"/>
    <mergeCell ref="E35:F35"/>
    <mergeCell ref="E37:F37"/>
    <mergeCell ref="E38:F38"/>
    <mergeCell ref="B36:C36"/>
    <mergeCell ref="E36:F36"/>
    <mergeCell ref="I97:J97"/>
    <mergeCell ref="I50:J50"/>
    <mergeCell ref="I51:J51"/>
    <mergeCell ref="I53:J53"/>
    <mergeCell ref="I55:J55"/>
    <mergeCell ref="I56:J56"/>
    <mergeCell ref="I58:J58"/>
    <mergeCell ref="G50:H50"/>
    <mergeCell ref="G51:H51"/>
    <mergeCell ref="G53:H53"/>
    <mergeCell ref="G55:H55"/>
    <mergeCell ref="G56:H56"/>
    <mergeCell ref="G58:H58"/>
    <mergeCell ref="G65:H65"/>
    <mergeCell ref="G66:H66"/>
    <mergeCell ref="G67:H67"/>
    <mergeCell ref="G64:H64"/>
    <mergeCell ref="I70:J70"/>
    <mergeCell ref="G60:H60"/>
    <mergeCell ref="I60:J60"/>
    <mergeCell ref="I92:J92"/>
    <mergeCell ref="G75:H75"/>
    <mergeCell ref="I75:J75"/>
    <mergeCell ref="I54:J54"/>
    <mergeCell ref="E59:F59"/>
    <mergeCell ref="G59:H59"/>
    <mergeCell ref="I59:J59"/>
    <mergeCell ref="B70:C70"/>
    <mergeCell ref="I99:J99"/>
    <mergeCell ref="I95:J95"/>
    <mergeCell ref="I34:J34"/>
    <mergeCell ref="I35:J35"/>
    <mergeCell ref="I37:J37"/>
    <mergeCell ref="I38:J38"/>
    <mergeCell ref="E55:F55"/>
    <mergeCell ref="E56:F56"/>
    <mergeCell ref="E58:F58"/>
    <mergeCell ref="E70:F70"/>
    <mergeCell ref="B39:C39"/>
    <mergeCell ref="B61:C61"/>
    <mergeCell ref="B62:C62"/>
    <mergeCell ref="B63:C63"/>
    <mergeCell ref="B65:C65"/>
    <mergeCell ref="B66:C66"/>
    <mergeCell ref="B67:C67"/>
    <mergeCell ref="G61:H61"/>
    <mergeCell ref="G62:H62"/>
    <mergeCell ref="G63:H63"/>
    <mergeCell ref="E50:F50"/>
    <mergeCell ref="E51:F51"/>
    <mergeCell ref="E53:F53"/>
    <mergeCell ref="I36:J36"/>
    <mergeCell ref="I39:J39"/>
    <mergeCell ref="E40:F40"/>
    <mergeCell ref="G46:H46"/>
    <mergeCell ref="I46:J46"/>
    <mergeCell ref="G39:H39"/>
    <mergeCell ref="E39:F39"/>
    <mergeCell ref="G40:H40"/>
    <mergeCell ref="I40:J40"/>
    <mergeCell ref="G43:H43"/>
    <mergeCell ref="G45:H45"/>
    <mergeCell ref="I41:J41"/>
    <mergeCell ref="I44:J44"/>
    <mergeCell ref="I43:J43"/>
    <mergeCell ref="I45:J45"/>
    <mergeCell ref="I48:J48"/>
    <mergeCell ref="G36:H36"/>
    <mergeCell ref="A10:L10"/>
    <mergeCell ref="A12:L12"/>
    <mergeCell ref="A23:L23"/>
    <mergeCell ref="A24:L24"/>
    <mergeCell ref="B30:C30"/>
    <mergeCell ref="B32:C32"/>
    <mergeCell ref="B34:C34"/>
    <mergeCell ref="E32:F32"/>
    <mergeCell ref="E34:F34"/>
    <mergeCell ref="E30:F30"/>
    <mergeCell ref="I30:J30"/>
    <mergeCell ref="G34:H34"/>
    <mergeCell ref="G32:H32"/>
    <mergeCell ref="I32:J32"/>
    <mergeCell ref="G30:H30"/>
  </mergeCells>
  <pageMargins left="0.25" right="0.25" top="0.75" bottom="0.75" header="0.3" footer="0.3"/>
  <pageSetup paperSize="9" scale="46" fitToHeight="0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Q47"/>
  <sheetViews>
    <sheetView topLeftCell="A36" zoomScale="85" zoomScaleNormal="85" workbookViewId="0">
      <selection activeCell="G36" sqref="G36:H36"/>
    </sheetView>
  </sheetViews>
  <sheetFormatPr defaultColWidth="9.109375" defaultRowHeight="14.4" x14ac:dyDescent="0.3"/>
  <cols>
    <col min="1" max="1" width="10.6640625" style="119" customWidth="1"/>
    <col min="2" max="2" width="50.6640625" style="119" customWidth="1"/>
    <col min="3" max="3" width="1.6640625" style="119" customWidth="1"/>
    <col min="4" max="4" width="10.6640625" style="119" customWidth="1"/>
    <col min="5" max="5" width="20.6640625" style="119" customWidth="1"/>
    <col min="6" max="6" width="1.6640625" style="119" customWidth="1"/>
    <col min="7" max="7" width="20.6640625" style="119" customWidth="1"/>
    <col min="8" max="8" width="1.6640625" style="119" customWidth="1"/>
    <col min="9" max="9" width="20.6640625" style="119" customWidth="1"/>
    <col min="10" max="10" width="1.6640625" style="119" customWidth="1"/>
    <col min="11" max="12" width="10.6640625" style="119" customWidth="1"/>
    <col min="13" max="14" width="9.109375" style="119"/>
    <col min="15" max="15" width="9.5546875" style="119" bestFit="1" customWidth="1"/>
    <col min="16" max="16" width="9.109375" style="119"/>
    <col min="17" max="17" width="13.33203125" style="8" bestFit="1" customWidth="1"/>
    <col min="18" max="16384" width="9.109375" style="119"/>
  </cols>
  <sheetData>
    <row r="9" spans="1:12" ht="15" thickBot="1" x14ac:dyDescent="0.35"/>
    <row r="10" spans="1:12" ht="30" customHeight="1" thickBot="1" x14ac:dyDescent="0.35">
      <c r="A10" s="121" t="s">
        <v>14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3"/>
    </row>
    <row r="11" spans="1:12" ht="8.1" customHeight="1" thickBot="1" x14ac:dyDescent="0.35"/>
    <row r="12" spans="1:12" ht="30" customHeight="1" thickBot="1" x14ac:dyDescent="0.35">
      <c r="A12" s="121" t="s">
        <v>211</v>
      </c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3"/>
    </row>
    <row r="13" spans="1:12" ht="8.1" customHeight="1" thickBot="1" x14ac:dyDescent="0.35">
      <c r="D13" s="7"/>
    </row>
    <row r="14" spans="1:12" x14ac:dyDescent="0.3">
      <c r="A14" s="9" t="s">
        <v>20</v>
      </c>
      <c r="B14" s="10"/>
      <c r="C14" s="11"/>
      <c r="D14" s="9" t="s">
        <v>21</v>
      </c>
      <c r="E14" s="12"/>
      <c r="F14" s="12"/>
      <c r="G14" s="21"/>
      <c r="I14" s="16" t="s">
        <v>22</v>
      </c>
      <c r="J14" s="11"/>
      <c r="K14" s="9" t="s">
        <v>23</v>
      </c>
      <c r="L14" s="10"/>
    </row>
    <row r="15" spans="1:12" ht="16.2" thickBot="1" x14ac:dyDescent="0.35">
      <c r="A15" s="23" t="s">
        <v>39</v>
      </c>
      <c r="B15" s="13"/>
      <c r="C15" s="17"/>
      <c r="D15" s="23" t="s">
        <v>206</v>
      </c>
      <c r="E15" s="15"/>
      <c r="F15" s="15"/>
      <c r="G15" s="22"/>
      <c r="I15" s="24" t="s">
        <v>17</v>
      </c>
      <c r="J15" s="11"/>
      <c r="K15" s="23" t="s">
        <v>18</v>
      </c>
      <c r="L15" s="13"/>
    </row>
    <row r="16" spans="1:12" ht="8.1" customHeight="1" thickBot="1" x14ac:dyDescent="0.3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</row>
    <row r="17" spans="1:17" x14ac:dyDescent="0.3">
      <c r="A17" s="9" t="s">
        <v>24</v>
      </c>
      <c r="B17" s="12"/>
      <c r="C17" s="12"/>
      <c r="D17" s="12"/>
      <c r="E17" s="10"/>
      <c r="F17" s="14"/>
      <c r="G17" s="9"/>
      <c r="H17" s="12"/>
      <c r="I17" s="10"/>
      <c r="J17" s="8"/>
      <c r="K17" s="9" t="s">
        <v>19</v>
      </c>
      <c r="L17" s="10"/>
    </row>
    <row r="18" spans="1:17" ht="16.2" thickBot="1" x14ac:dyDescent="0.35">
      <c r="A18" s="105" t="s">
        <v>212</v>
      </c>
      <c r="B18" s="11"/>
      <c r="C18" s="11"/>
      <c r="D18" s="11"/>
      <c r="E18" s="17"/>
      <c r="F18" s="11"/>
      <c r="G18" s="26"/>
      <c r="H18" s="11"/>
      <c r="I18" s="17"/>
      <c r="J18" s="8"/>
      <c r="K18" s="66"/>
      <c r="L18" s="13"/>
    </row>
    <row r="19" spans="1:17" ht="3" customHeight="1" thickBot="1" x14ac:dyDescent="0.35">
      <c r="A19" s="18"/>
      <c r="B19" s="11"/>
      <c r="C19" s="11"/>
      <c r="D19" s="11"/>
      <c r="E19" s="17"/>
      <c r="F19" s="11"/>
      <c r="G19" s="18"/>
      <c r="H19" s="11"/>
      <c r="I19" s="17"/>
      <c r="J19" s="8"/>
      <c r="K19" s="11"/>
      <c r="L19" s="11"/>
    </row>
    <row r="20" spans="1:17" x14ac:dyDescent="0.3">
      <c r="A20" s="18"/>
      <c r="B20" s="11"/>
      <c r="C20" s="11"/>
      <c r="D20" s="11"/>
      <c r="E20" s="17"/>
      <c r="F20" s="11"/>
      <c r="G20" s="18"/>
      <c r="H20" s="11"/>
      <c r="I20" s="17"/>
      <c r="J20" s="8"/>
      <c r="K20" s="9" t="s">
        <v>25</v>
      </c>
      <c r="L20" s="10"/>
    </row>
    <row r="21" spans="1:17" ht="16.2" thickBot="1" x14ac:dyDescent="0.35">
      <c r="A21" s="5"/>
      <c r="B21" s="15"/>
      <c r="C21" s="15"/>
      <c r="D21" s="15"/>
      <c r="E21" s="13"/>
      <c r="F21" s="14"/>
      <c r="G21" s="5"/>
      <c r="H21" s="20"/>
      <c r="I21" s="13"/>
      <c r="J21" s="8"/>
      <c r="K21" s="25">
        <v>43497</v>
      </c>
      <c r="L21" s="19"/>
    </row>
    <row r="22" spans="1:17" ht="8.1" customHeight="1" thickBot="1" x14ac:dyDescent="0.3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</row>
    <row r="23" spans="1:17" x14ac:dyDescent="0.3">
      <c r="A23" s="124" t="s">
        <v>26</v>
      </c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6"/>
    </row>
    <row r="24" spans="1:17" ht="16.2" thickBot="1" x14ac:dyDescent="0.35">
      <c r="A24" s="127" t="s">
        <v>38</v>
      </c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9"/>
    </row>
    <row r="26" spans="1:17" ht="15.6" x14ac:dyDescent="0.3">
      <c r="A26" s="27"/>
    </row>
    <row r="27" spans="1:17" ht="15.6" x14ac:dyDescent="0.3">
      <c r="A27" s="27"/>
    </row>
    <row r="29" spans="1:17" ht="15" thickBot="1" x14ac:dyDescent="0.35"/>
    <row r="30" spans="1:17" s="120" customFormat="1" ht="20.100000000000001" customHeight="1" thickBot="1" x14ac:dyDescent="0.35">
      <c r="A30" s="93" t="s">
        <v>0</v>
      </c>
      <c r="B30" s="130" t="s">
        <v>15</v>
      </c>
      <c r="C30" s="131"/>
      <c r="D30" s="94" t="s">
        <v>1</v>
      </c>
      <c r="E30" s="137" t="s">
        <v>2</v>
      </c>
      <c r="F30" s="138"/>
      <c r="G30" s="137" t="s">
        <v>3</v>
      </c>
      <c r="H30" s="138"/>
      <c r="I30" s="137" t="s">
        <v>4</v>
      </c>
      <c r="J30" s="138"/>
      <c r="K30" s="94" t="s">
        <v>5</v>
      </c>
      <c r="L30" s="95" t="s">
        <v>6</v>
      </c>
      <c r="Q30" s="27"/>
    </row>
    <row r="31" spans="1:17" s="120" customFormat="1" ht="20.100000000000001" customHeight="1" thickBot="1" x14ac:dyDescent="0.35">
      <c r="A31" s="29">
        <v>10</v>
      </c>
      <c r="B31" s="107" t="s">
        <v>82</v>
      </c>
      <c r="C31" s="107"/>
      <c r="D31" s="31"/>
      <c r="E31" s="31"/>
      <c r="F31" s="31"/>
      <c r="G31" s="32" t="s">
        <v>12</v>
      </c>
      <c r="H31" s="32"/>
      <c r="I31" s="33"/>
      <c r="J31" s="33"/>
      <c r="K31" s="31"/>
      <c r="L31" s="34"/>
      <c r="Q31" s="27"/>
    </row>
    <row r="32" spans="1:17" s="120" customFormat="1" ht="40.049999999999997" customHeight="1" x14ac:dyDescent="0.3">
      <c r="A32" s="35" t="s">
        <v>188</v>
      </c>
      <c r="B32" s="133" t="s">
        <v>153</v>
      </c>
      <c r="C32" s="133"/>
      <c r="D32" s="51" t="s">
        <v>100</v>
      </c>
      <c r="E32" s="150">
        <v>35.75</v>
      </c>
      <c r="F32" s="150"/>
      <c r="G32" s="139"/>
      <c r="H32" s="139"/>
      <c r="I32" s="142"/>
      <c r="J32" s="142"/>
      <c r="K32" s="67">
        <v>91864</v>
      </c>
      <c r="L32" s="36" t="s">
        <v>36</v>
      </c>
      <c r="O32" s="52"/>
      <c r="Q32" s="27"/>
    </row>
    <row r="33" spans="1:17" s="120" customFormat="1" ht="40.049999999999997" customHeight="1" x14ac:dyDescent="0.3">
      <c r="A33" s="118" t="s">
        <v>189</v>
      </c>
      <c r="B33" s="151" t="s">
        <v>157</v>
      </c>
      <c r="C33" s="151"/>
      <c r="D33" s="83" t="s">
        <v>100</v>
      </c>
      <c r="E33" s="146">
        <v>71.5</v>
      </c>
      <c r="F33" s="146"/>
      <c r="G33" s="145"/>
      <c r="H33" s="145"/>
      <c r="I33" s="142"/>
      <c r="J33" s="142"/>
      <c r="K33" s="92">
        <v>937</v>
      </c>
      <c r="L33" s="100" t="s">
        <v>36</v>
      </c>
      <c r="O33" s="52"/>
      <c r="Q33" s="27"/>
    </row>
    <row r="34" spans="1:17" s="120" customFormat="1" ht="40.049999999999997" customHeight="1" x14ac:dyDescent="0.3">
      <c r="A34" s="118" t="s">
        <v>190</v>
      </c>
      <c r="B34" s="151" t="s">
        <v>155</v>
      </c>
      <c r="C34" s="151"/>
      <c r="D34" s="83" t="s">
        <v>100</v>
      </c>
      <c r="E34" s="146">
        <v>122.2</v>
      </c>
      <c r="F34" s="146"/>
      <c r="G34" s="145"/>
      <c r="H34" s="145"/>
      <c r="I34" s="142"/>
      <c r="J34" s="142"/>
      <c r="K34" s="92">
        <v>91863</v>
      </c>
      <c r="L34" s="100" t="s">
        <v>36</v>
      </c>
      <c r="O34" s="52"/>
      <c r="Q34" s="27"/>
    </row>
    <row r="35" spans="1:17" s="120" customFormat="1" ht="40.049999999999997" customHeight="1" x14ac:dyDescent="0.3">
      <c r="A35" s="118" t="s">
        <v>191</v>
      </c>
      <c r="B35" s="147" t="s">
        <v>198</v>
      </c>
      <c r="C35" s="147"/>
      <c r="D35" s="83" t="s">
        <v>96</v>
      </c>
      <c r="E35" s="146">
        <v>24</v>
      </c>
      <c r="F35" s="146"/>
      <c r="G35" s="145"/>
      <c r="H35" s="145"/>
      <c r="I35" s="142"/>
      <c r="J35" s="142"/>
      <c r="K35" s="92">
        <v>95814</v>
      </c>
      <c r="L35" s="100" t="s">
        <v>36</v>
      </c>
      <c r="O35" s="52"/>
      <c r="Q35" s="27"/>
    </row>
    <row r="36" spans="1:17" s="120" customFormat="1" ht="40.049999999999997" customHeight="1" x14ac:dyDescent="0.3">
      <c r="A36" s="118" t="s">
        <v>192</v>
      </c>
      <c r="B36" s="147" t="s">
        <v>197</v>
      </c>
      <c r="C36" s="147"/>
      <c r="D36" s="83" t="s">
        <v>96</v>
      </c>
      <c r="E36" s="146">
        <v>24</v>
      </c>
      <c r="F36" s="146"/>
      <c r="G36" s="145"/>
      <c r="H36" s="145"/>
      <c r="I36" s="142"/>
      <c r="J36" s="142"/>
      <c r="K36" s="92">
        <v>95806</v>
      </c>
      <c r="L36" s="100" t="s">
        <v>36</v>
      </c>
      <c r="O36" s="52"/>
      <c r="Q36" s="27"/>
    </row>
    <row r="37" spans="1:17" s="120" customFormat="1" ht="40.049999999999997" customHeight="1" x14ac:dyDescent="0.3">
      <c r="A37" s="118" t="s">
        <v>193</v>
      </c>
      <c r="B37" s="151" t="s">
        <v>156</v>
      </c>
      <c r="C37" s="151"/>
      <c r="D37" s="83" t="s">
        <v>100</v>
      </c>
      <c r="E37" s="146">
        <v>416.8</v>
      </c>
      <c r="F37" s="146"/>
      <c r="G37" s="145"/>
      <c r="H37" s="145"/>
      <c r="I37" s="142"/>
      <c r="J37" s="142"/>
      <c r="K37" s="92">
        <v>944</v>
      </c>
      <c r="L37" s="100" t="s">
        <v>36</v>
      </c>
      <c r="O37" s="52"/>
      <c r="Q37" s="27"/>
    </row>
    <row r="38" spans="1:17" s="120" customFormat="1" ht="40.049999999999997" customHeight="1" x14ac:dyDescent="0.3">
      <c r="A38" s="118" t="s">
        <v>194</v>
      </c>
      <c r="B38" s="151" t="s">
        <v>158</v>
      </c>
      <c r="C38" s="151"/>
      <c r="D38" s="83" t="s">
        <v>96</v>
      </c>
      <c r="E38" s="146">
        <v>24</v>
      </c>
      <c r="F38" s="146"/>
      <c r="G38" s="145"/>
      <c r="H38" s="145"/>
      <c r="I38" s="142"/>
      <c r="J38" s="142"/>
      <c r="K38" s="92" t="s">
        <v>46</v>
      </c>
      <c r="L38" s="100" t="s">
        <v>139</v>
      </c>
      <c r="O38" s="52"/>
      <c r="Q38" s="27"/>
    </row>
    <row r="39" spans="1:17" s="120" customFormat="1" ht="40.049999999999997" customHeight="1" x14ac:dyDescent="0.3">
      <c r="A39" s="118" t="s">
        <v>195</v>
      </c>
      <c r="B39" s="147" t="s">
        <v>159</v>
      </c>
      <c r="C39" s="147"/>
      <c r="D39" s="83" t="s">
        <v>69</v>
      </c>
      <c r="E39" s="146">
        <v>86.3</v>
      </c>
      <c r="F39" s="146"/>
      <c r="G39" s="145"/>
      <c r="H39" s="145"/>
      <c r="I39" s="142"/>
      <c r="J39" s="142"/>
      <c r="K39" s="92">
        <v>74244</v>
      </c>
      <c r="L39" s="100" t="s">
        <v>36</v>
      </c>
      <c r="O39" s="52"/>
      <c r="Q39" s="27"/>
    </row>
    <row r="40" spans="1:17" s="120" customFormat="1" ht="40.049999999999997" customHeight="1" thickBot="1" x14ac:dyDescent="0.35">
      <c r="A40" s="84" t="s">
        <v>195</v>
      </c>
      <c r="B40" s="159" t="s">
        <v>196</v>
      </c>
      <c r="C40" s="159"/>
      <c r="D40" s="96" t="s">
        <v>69</v>
      </c>
      <c r="E40" s="160">
        <v>567.6</v>
      </c>
      <c r="F40" s="160"/>
      <c r="G40" s="144"/>
      <c r="H40" s="144"/>
      <c r="I40" s="142"/>
      <c r="J40" s="142"/>
      <c r="K40" s="97" t="s">
        <v>199</v>
      </c>
      <c r="L40" s="101" t="s">
        <v>139</v>
      </c>
      <c r="O40" s="52"/>
      <c r="Q40" s="27"/>
    </row>
    <row r="41" spans="1:17" s="120" customFormat="1" ht="20.100000000000001" customHeight="1" thickBot="1" x14ac:dyDescent="0.35">
      <c r="A41" s="29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4"/>
      <c r="Q41" s="27"/>
    </row>
    <row r="42" spans="1:17" s="120" customFormat="1" ht="20.100000000000001" customHeight="1" thickBot="1" x14ac:dyDescent="0.35">
      <c r="A42" s="37"/>
      <c r="B42" s="109"/>
      <c r="C42" s="109"/>
      <c r="D42" s="109"/>
      <c r="E42" s="109"/>
      <c r="F42" s="109"/>
      <c r="G42" s="40" t="s">
        <v>13</v>
      </c>
      <c r="H42" s="40"/>
      <c r="I42" s="149"/>
      <c r="J42" s="149"/>
      <c r="K42" s="109"/>
      <c r="L42" s="41"/>
      <c r="Q42" s="27"/>
    </row>
    <row r="43" spans="1:17" s="120" customFormat="1" ht="20.100000000000001" customHeight="1" thickBot="1" x14ac:dyDescent="0.35">
      <c r="A43" s="29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4"/>
      <c r="Q43" s="27"/>
    </row>
    <row r="44" spans="1:17" ht="19.95" customHeight="1" thickBot="1" x14ac:dyDescent="0.35">
      <c r="A44" s="37"/>
      <c r="B44" s="109"/>
      <c r="C44" s="109"/>
      <c r="D44" s="109"/>
      <c r="E44" s="109"/>
      <c r="F44" s="109"/>
      <c r="G44" s="40" t="s">
        <v>40</v>
      </c>
      <c r="H44" s="40"/>
      <c r="I44" s="153"/>
      <c r="J44" s="153"/>
      <c r="K44" s="109"/>
      <c r="L44" s="41"/>
    </row>
    <row r="45" spans="1:17" ht="19.95" customHeight="1" thickBot="1" x14ac:dyDescent="0.35">
      <c r="A45" s="29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4"/>
      <c r="Q45" s="8" t="s">
        <v>205</v>
      </c>
    </row>
    <row r="46" spans="1:17" ht="19.95" customHeight="1" thickBot="1" x14ac:dyDescent="0.35">
      <c r="A46" s="62"/>
      <c r="B46" s="63"/>
      <c r="C46" s="63"/>
      <c r="D46" s="63"/>
      <c r="E46" s="63"/>
      <c r="F46" s="63"/>
      <c r="G46" s="64" t="s">
        <v>41</v>
      </c>
      <c r="H46" s="64"/>
      <c r="I46" s="148"/>
      <c r="J46" s="148"/>
      <c r="K46" s="63"/>
      <c r="L46" s="65"/>
      <c r="Q46" s="102">
        <f>I42-I39-I40</f>
        <v>0</v>
      </c>
    </row>
    <row r="47" spans="1:17" x14ac:dyDescent="0.3">
      <c r="Q47" s="102">
        <f>Q46*1.2472</f>
        <v>0</v>
      </c>
    </row>
  </sheetData>
  <mergeCells count="47">
    <mergeCell ref="B32:C32"/>
    <mergeCell ref="E32:F32"/>
    <mergeCell ref="G32:H32"/>
    <mergeCell ref="I32:J32"/>
    <mergeCell ref="A10:L10"/>
    <mergeCell ref="A12:L12"/>
    <mergeCell ref="A23:L23"/>
    <mergeCell ref="A24:L24"/>
    <mergeCell ref="B30:C30"/>
    <mergeCell ref="E30:F30"/>
    <mergeCell ref="G30:H30"/>
    <mergeCell ref="I30:J30"/>
    <mergeCell ref="B33:C33"/>
    <mergeCell ref="E33:F33"/>
    <mergeCell ref="G33:H33"/>
    <mergeCell ref="I33:J33"/>
    <mergeCell ref="B34:C34"/>
    <mergeCell ref="E34:F34"/>
    <mergeCell ref="G34:H34"/>
    <mergeCell ref="I34:J34"/>
    <mergeCell ref="B35:C35"/>
    <mergeCell ref="E35:F35"/>
    <mergeCell ref="G35:H35"/>
    <mergeCell ref="I35:J35"/>
    <mergeCell ref="B36:C36"/>
    <mergeCell ref="E36:F36"/>
    <mergeCell ref="G36:H36"/>
    <mergeCell ref="I36:J36"/>
    <mergeCell ref="B37:C37"/>
    <mergeCell ref="E37:F37"/>
    <mergeCell ref="G37:H37"/>
    <mergeCell ref="I37:J37"/>
    <mergeCell ref="B38:C38"/>
    <mergeCell ref="E38:F38"/>
    <mergeCell ref="G38:H38"/>
    <mergeCell ref="I38:J38"/>
    <mergeCell ref="I42:J42"/>
    <mergeCell ref="I44:J44"/>
    <mergeCell ref="I46:J46"/>
    <mergeCell ref="B39:C39"/>
    <mergeCell ref="E39:F39"/>
    <mergeCell ref="G39:H39"/>
    <mergeCell ref="I39:J39"/>
    <mergeCell ref="B40:C40"/>
    <mergeCell ref="E40:F40"/>
    <mergeCell ref="G40:H40"/>
    <mergeCell ref="I40:J40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P49"/>
  <sheetViews>
    <sheetView topLeftCell="A13" zoomScale="85" zoomScaleNormal="85" workbookViewId="0">
      <selection activeCell="A24" sqref="A24:L24"/>
    </sheetView>
  </sheetViews>
  <sheetFormatPr defaultColWidth="9.109375" defaultRowHeight="14.4" x14ac:dyDescent="0.3"/>
  <cols>
    <col min="1" max="1" width="10.6640625" style="1" customWidth="1"/>
    <col min="2" max="2" width="50.6640625" style="1" customWidth="1"/>
    <col min="3" max="3" width="1.6640625" style="1" customWidth="1"/>
    <col min="4" max="4" width="16.6640625" style="1" customWidth="1"/>
    <col min="5" max="5" width="15.6640625" style="1" customWidth="1"/>
    <col min="6" max="6" width="1.6640625" style="1" customWidth="1"/>
    <col min="7" max="7" width="15.6640625" style="1" customWidth="1"/>
    <col min="8" max="8" width="1.6640625" style="1" customWidth="1"/>
    <col min="9" max="9" width="15.6640625" style="1" customWidth="1"/>
    <col min="10" max="10" width="1.6640625" style="1" customWidth="1"/>
    <col min="11" max="12" width="16.6640625" style="1" customWidth="1"/>
    <col min="13" max="15" width="9.109375" style="1"/>
    <col min="16" max="16" width="14.77734375" style="1" bestFit="1" customWidth="1"/>
    <col min="17" max="16384" width="9.109375" style="1"/>
  </cols>
  <sheetData>
    <row r="4" spans="1:12" s="106" customFormat="1" x14ac:dyDescent="0.3"/>
    <row r="5" spans="1:12" s="106" customFormat="1" x14ac:dyDescent="0.3"/>
    <row r="9" spans="1:12" ht="15" thickBot="1" x14ac:dyDescent="0.35"/>
    <row r="10" spans="1:12" ht="30" customHeight="1" thickBot="1" x14ac:dyDescent="0.35">
      <c r="A10" s="121" t="s">
        <v>27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3"/>
    </row>
    <row r="11" spans="1:12" ht="8.1" customHeight="1" thickBot="1" x14ac:dyDescent="0.35"/>
    <row r="12" spans="1:12" ht="30" customHeight="1" thickBot="1" x14ac:dyDescent="0.35">
      <c r="A12" s="121" t="s">
        <v>210</v>
      </c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3"/>
    </row>
    <row r="13" spans="1:12" ht="8.1" customHeight="1" thickBot="1" x14ac:dyDescent="0.35">
      <c r="D13" s="7"/>
    </row>
    <row r="14" spans="1:12" x14ac:dyDescent="0.3">
      <c r="A14" s="9" t="s">
        <v>20</v>
      </c>
      <c r="B14" s="10"/>
      <c r="C14" s="11"/>
      <c r="D14" s="9" t="s">
        <v>21</v>
      </c>
      <c r="E14" s="12"/>
      <c r="F14" s="12"/>
      <c r="G14" s="21"/>
      <c r="I14" s="16" t="s">
        <v>22</v>
      </c>
      <c r="J14" s="11"/>
      <c r="K14" s="9" t="s">
        <v>23</v>
      </c>
      <c r="L14" s="10"/>
    </row>
    <row r="15" spans="1:12" ht="16.2" thickBot="1" x14ac:dyDescent="0.35">
      <c r="A15" s="23" t="s">
        <v>16</v>
      </c>
      <c r="B15" s="13"/>
      <c r="C15" s="17"/>
      <c r="D15" s="23" t="s">
        <v>206</v>
      </c>
      <c r="E15" s="15"/>
      <c r="F15" s="15"/>
      <c r="G15" s="22"/>
      <c r="I15" s="24" t="s">
        <v>17</v>
      </c>
      <c r="J15" s="11"/>
      <c r="K15" s="23" t="s">
        <v>18</v>
      </c>
      <c r="L15" s="13"/>
    </row>
    <row r="16" spans="1:12" ht="8.1" customHeight="1" thickBot="1" x14ac:dyDescent="0.3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</row>
    <row r="17" spans="1:12" x14ac:dyDescent="0.3">
      <c r="A17" s="9" t="s">
        <v>24</v>
      </c>
      <c r="B17" s="12"/>
      <c r="C17" s="12"/>
      <c r="D17" s="12"/>
      <c r="E17" s="10"/>
      <c r="F17" s="14"/>
      <c r="G17" s="9"/>
      <c r="H17" s="12"/>
      <c r="I17" s="10"/>
      <c r="J17" s="8"/>
      <c r="K17" s="9" t="s">
        <v>19</v>
      </c>
      <c r="L17" s="10"/>
    </row>
    <row r="18" spans="1:12" ht="16.2" thickBot="1" x14ac:dyDescent="0.35">
      <c r="A18" s="105" t="s">
        <v>213</v>
      </c>
      <c r="B18" s="11"/>
      <c r="C18" s="11"/>
      <c r="D18" s="11"/>
      <c r="E18" s="17"/>
      <c r="F18" s="11"/>
      <c r="G18" s="26"/>
      <c r="H18" s="11"/>
      <c r="I18" s="17"/>
      <c r="J18" s="8"/>
      <c r="K18" s="66"/>
      <c r="L18" s="13"/>
    </row>
    <row r="19" spans="1:12" ht="3" customHeight="1" thickBot="1" x14ac:dyDescent="0.35">
      <c r="A19" s="18"/>
      <c r="B19" s="11"/>
      <c r="C19" s="11"/>
      <c r="D19" s="11"/>
      <c r="E19" s="17"/>
      <c r="F19" s="11"/>
      <c r="G19" s="18"/>
      <c r="H19" s="11"/>
      <c r="I19" s="17"/>
      <c r="J19" s="8"/>
      <c r="K19" s="11"/>
      <c r="L19" s="11"/>
    </row>
    <row r="20" spans="1:12" x14ac:dyDescent="0.3">
      <c r="A20" s="18"/>
      <c r="B20" s="11"/>
      <c r="C20" s="11"/>
      <c r="D20" s="11"/>
      <c r="E20" s="17"/>
      <c r="F20" s="11"/>
      <c r="G20" s="18"/>
      <c r="H20" s="11"/>
      <c r="I20" s="17"/>
      <c r="J20" s="8"/>
      <c r="K20" s="9" t="s">
        <v>25</v>
      </c>
      <c r="L20" s="10"/>
    </row>
    <row r="21" spans="1:12" ht="16.2" thickBot="1" x14ac:dyDescent="0.35">
      <c r="A21" s="5"/>
      <c r="B21" s="15"/>
      <c r="C21" s="15"/>
      <c r="D21" s="15"/>
      <c r="E21" s="13"/>
      <c r="F21" s="14"/>
      <c r="G21" s="5"/>
      <c r="H21" s="20"/>
      <c r="I21" s="13"/>
      <c r="J21" s="8"/>
      <c r="K21" s="25">
        <v>43497</v>
      </c>
      <c r="L21" s="19"/>
    </row>
    <row r="22" spans="1:12" ht="8.1" customHeight="1" thickBot="1" x14ac:dyDescent="0.3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</row>
    <row r="23" spans="1:12" x14ac:dyDescent="0.3">
      <c r="A23" s="124" t="s">
        <v>26</v>
      </c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6"/>
    </row>
    <row r="24" spans="1:12" ht="16.2" thickBot="1" x14ac:dyDescent="0.35">
      <c r="A24" s="127" t="s">
        <v>38</v>
      </c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9"/>
    </row>
    <row r="26" spans="1:12" ht="15.6" x14ac:dyDescent="0.3">
      <c r="A26" s="27"/>
    </row>
    <row r="27" spans="1:12" ht="15.6" x14ac:dyDescent="0.3">
      <c r="A27" s="27"/>
    </row>
    <row r="29" spans="1:12" ht="15" thickBot="1" x14ac:dyDescent="0.35"/>
    <row r="30" spans="1:12" ht="15" thickBot="1" x14ac:dyDescent="0.35">
      <c r="A30" s="2" t="s">
        <v>0</v>
      </c>
      <c r="B30" s="176" t="s">
        <v>28</v>
      </c>
      <c r="C30" s="176"/>
      <c r="D30" s="3" t="s">
        <v>13</v>
      </c>
      <c r="E30" s="176" t="s">
        <v>29</v>
      </c>
      <c r="F30" s="176"/>
      <c r="G30" s="176" t="s">
        <v>30</v>
      </c>
      <c r="H30" s="176"/>
      <c r="I30" s="176" t="s">
        <v>29</v>
      </c>
      <c r="J30" s="176"/>
      <c r="K30" s="3" t="s">
        <v>31</v>
      </c>
      <c r="L30" s="4" t="s">
        <v>29</v>
      </c>
    </row>
    <row r="31" spans="1:12" x14ac:dyDescent="0.3">
      <c r="B31" s="6"/>
      <c r="C31" s="6"/>
      <c r="E31" s="6"/>
      <c r="F31" s="6"/>
      <c r="G31" s="6"/>
      <c r="H31" s="6"/>
      <c r="I31" s="6"/>
      <c r="J31" s="6"/>
    </row>
    <row r="32" spans="1:12" s="28" customFormat="1" ht="15.6" x14ac:dyDescent="0.3">
      <c r="A32" s="44">
        <v>1</v>
      </c>
      <c r="B32" s="170" t="s">
        <v>35</v>
      </c>
      <c r="C32" s="171"/>
      <c r="D32" s="57"/>
      <c r="E32" s="166"/>
      <c r="F32" s="167"/>
      <c r="G32" s="164">
        <f>I32*D32</f>
        <v>0</v>
      </c>
      <c r="H32" s="165"/>
      <c r="I32" s="168">
        <v>1</v>
      </c>
      <c r="J32" s="169"/>
      <c r="K32" s="103">
        <f>L32*D32</f>
        <v>0</v>
      </c>
      <c r="L32" s="58">
        <v>0</v>
      </c>
    </row>
    <row r="33" spans="1:16" s="76" customFormat="1" ht="15.6" x14ac:dyDescent="0.3">
      <c r="A33" s="77">
        <v>2</v>
      </c>
      <c r="B33" s="80" t="s">
        <v>72</v>
      </c>
      <c r="C33" s="81"/>
      <c r="D33" s="78"/>
      <c r="E33" s="166"/>
      <c r="F33" s="167"/>
      <c r="G33" s="164">
        <f t="shared" ref="G33:G43" si="0">I33*D33</f>
        <v>0</v>
      </c>
      <c r="H33" s="165"/>
      <c r="I33" s="168">
        <v>1</v>
      </c>
      <c r="J33" s="169"/>
      <c r="K33" s="103">
        <f t="shared" ref="K33:K43" si="1">L33*D33</f>
        <v>0</v>
      </c>
      <c r="L33" s="79">
        <v>0</v>
      </c>
    </row>
    <row r="34" spans="1:16" s="76" customFormat="1" ht="15.6" x14ac:dyDescent="0.3">
      <c r="A34" s="88">
        <v>3</v>
      </c>
      <c r="B34" s="80" t="s">
        <v>73</v>
      </c>
      <c r="C34" s="81"/>
      <c r="D34" s="78"/>
      <c r="E34" s="166"/>
      <c r="F34" s="167"/>
      <c r="G34" s="164">
        <f t="shared" si="0"/>
        <v>0</v>
      </c>
      <c r="H34" s="165"/>
      <c r="I34" s="168">
        <v>1</v>
      </c>
      <c r="J34" s="169"/>
      <c r="K34" s="103">
        <f t="shared" si="1"/>
        <v>0</v>
      </c>
      <c r="L34" s="79">
        <v>0</v>
      </c>
    </row>
    <row r="35" spans="1:16" s="76" customFormat="1" ht="15.6" x14ac:dyDescent="0.3">
      <c r="A35" s="88">
        <v>4</v>
      </c>
      <c r="B35" s="80" t="s">
        <v>108</v>
      </c>
      <c r="C35" s="81"/>
      <c r="D35" s="78"/>
      <c r="E35" s="166"/>
      <c r="F35" s="167"/>
      <c r="G35" s="164">
        <f t="shared" si="0"/>
        <v>0</v>
      </c>
      <c r="H35" s="165"/>
      <c r="I35" s="168">
        <v>0.75</v>
      </c>
      <c r="J35" s="169"/>
      <c r="K35" s="103">
        <f t="shared" si="1"/>
        <v>0</v>
      </c>
      <c r="L35" s="79">
        <v>0.25</v>
      </c>
      <c r="P35" s="104"/>
    </row>
    <row r="36" spans="1:16" s="76" customFormat="1" ht="15.6" x14ac:dyDescent="0.3">
      <c r="A36" s="88">
        <v>5</v>
      </c>
      <c r="B36" s="80" t="s">
        <v>77</v>
      </c>
      <c r="C36" s="81"/>
      <c r="D36" s="78"/>
      <c r="E36" s="166"/>
      <c r="F36" s="167"/>
      <c r="G36" s="164">
        <f t="shared" si="0"/>
        <v>0</v>
      </c>
      <c r="H36" s="165"/>
      <c r="I36" s="168">
        <v>0.25</v>
      </c>
      <c r="J36" s="169"/>
      <c r="K36" s="103">
        <f t="shared" si="1"/>
        <v>0</v>
      </c>
      <c r="L36" s="79">
        <v>0.75</v>
      </c>
    </row>
    <row r="37" spans="1:16" s="76" customFormat="1" ht="15.6" x14ac:dyDescent="0.3">
      <c r="A37" s="88">
        <v>6</v>
      </c>
      <c r="B37" s="80" t="s">
        <v>78</v>
      </c>
      <c r="C37" s="81"/>
      <c r="D37" s="78"/>
      <c r="E37" s="166"/>
      <c r="F37" s="167"/>
      <c r="G37" s="164">
        <f t="shared" si="0"/>
        <v>0</v>
      </c>
      <c r="H37" s="165"/>
      <c r="I37" s="168">
        <v>0.75</v>
      </c>
      <c r="J37" s="169"/>
      <c r="K37" s="103">
        <f t="shared" si="1"/>
        <v>0</v>
      </c>
      <c r="L37" s="79">
        <v>0.25</v>
      </c>
    </row>
    <row r="38" spans="1:16" s="76" customFormat="1" ht="15.6" x14ac:dyDescent="0.3">
      <c r="A38" s="88">
        <v>7</v>
      </c>
      <c r="B38" s="80" t="s">
        <v>79</v>
      </c>
      <c r="C38" s="81"/>
      <c r="D38" s="78"/>
      <c r="E38" s="166"/>
      <c r="F38" s="167"/>
      <c r="G38" s="164">
        <f t="shared" si="0"/>
        <v>0</v>
      </c>
      <c r="H38" s="165"/>
      <c r="I38" s="168">
        <v>0.5</v>
      </c>
      <c r="J38" s="169"/>
      <c r="K38" s="103">
        <f t="shared" si="1"/>
        <v>0</v>
      </c>
      <c r="L38" s="79">
        <v>0.5</v>
      </c>
    </row>
    <row r="39" spans="1:16" s="76" customFormat="1" ht="15.6" x14ac:dyDescent="0.3">
      <c r="A39" s="88">
        <v>8</v>
      </c>
      <c r="B39" s="80" t="s">
        <v>109</v>
      </c>
      <c r="C39" s="81"/>
      <c r="D39" s="78"/>
      <c r="E39" s="166"/>
      <c r="F39" s="167"/>
      <c r="G39" s="164">
        <f t="shared" si="0"/>
        <v>0</v>
      </c>
      <c r="H39" s="165"/>
      <c r="I39" s="168">
        <v>0.5</v>
      </c>
      <c r="J39" s="169"/>
      <c r="K39" s="103">
        <f t="shared" si="1"/>
        <v>0</v>
      </c>
      <c r="L39" s="79">
        <v>0.5</v>
      </c>
    </row>
    <row r="40" spans="1:16" s="76" customFormat="1" ht="15.6" x14ac:dyDescent="0.3">
      <c r="A40" s="88">
        <v>9</v>
      </c>
      <c r="B40" s="80" t="s">
        <v>81</v>
      </c>
      <c r="C40" s="81"/>
      <c r="D40" s="78"/>
      <c r="E40" s="166"/>
      <c r="F40" s="167"/>
      <c r="G40" s="164">
        <f t="shared" si="0"/>
        <v>0</v>
      </c>
      <c r="H40" s="165"/>
      <c r="I40" s="168">
        <v>0.5</v>
      </c>
      <c r="J40" s="169"/>
      <c r="K40" s="103">
        <f t="shared" si="1"/>
        <v>0</v>
      </c>
      <c r="L40" s="79">
        <v>0.5</v>
      </c>
    </row>
    <row r="41" spans="1:16" s="76" customFormat="1" ht="15.6" x14ac:dyDescent="0.3">
      <c r="A41" s="88">
        <v>11</v>
      </c>
      <c r="B41" s="80" t="s">
        <v>83</v>
      </c>
      <c r="C41" s="81"/>
      <c r="D41" s="78"/>
      <c r="E41" s="166"/>
      <c r="F41" s="167"/>
      <c r="G41" s="164">
        <f t="shared" si="0"/>
        <v>0</v>
      </c>
      <c r="H41" s="165"/>
      <c r="I41" s="168">
        <v>0.5</v>
      </c>
      <c r="J41" s="169"/>
      <c r="K41" s="103">
        <f t="shared" si="1"/>
        <v>0</v>
      </c>
      <c r="L41" s="79">
        <v>0.5</v>
      </c>
    </row>
    <row r="42" spans="1:16" s="76" customFormat="1" ht="15.6" x14ac:dyDescent="0.3">
      <c r="A42" s="88">
        <v>12</v>
      </c>
      <c r="B42" s="80" t="s">
        <v>111</v>
      </c>
      <c r="C42" s="81"/>
      <c r="D42" s="78"/>
      <c r="E42" s="166"/>
      <c r="F42" s="167"/>
      <c r="G42" s="164">
        <f t="shared" si="0"/>
        <v>0</v>
      </c>
      <c r="H42" s="165"/>
      <c r="I42" s="168">
        <v>0</v>
      </c>
      <c r="J42" s="169"/>
      <c r="K42" s="103">
        <f t="shared" si="1"/>
        <v>0</v>
      </c>
      <c r="L42" s="79">
        <v>1</v>
      </c>
    </row>
    <row r="43" spans="1:16" s="76" customFormat="1" ht="15.6" x14ac:dyDescent="0.3">
      <c r="A43" s="88">
        <v>13</v>
      </c>
      <c r="B43" s="80" t="s">
        <v>85</v>
      </c>
      <c r="C43" s="81"/>
      <c r="D43" s="78"/>
      <c r="E43" s="166"/>
      <c r="F43" s="167"/>
      <c r="G43" s="164">
        <f t="shared" si="0"/>
        <v>0</v>
      </c>
      <c r="H43" s="165"/>
      <c r="I43" s="168">
        <v>0</v>
      </c>
      <c r="J43" s="169"/>
      <c r="K43" s="103">
        <f t="shared" si="1"/>
        <v>0</v>
      </c>
      <c r="L43" s="79">
        <v>1</v>
      </c>
    </row>
    <row r="44" spans="1:16" s="28" customFormat="1" ht="16.2" thickBot="1" x14ac:dyDescent="0.35">
      <c r="A44" s="39"/>
      <c r="B44" s="161"/>
      <c r="C44" s="161"/>
      <c r="D44" s="39"/>
      <c r="E44" s="162"/>
      <c r="F44" s="162"/>
      <c r="G44" s="163"/>
      <c r="H44" s="163"/>
      <c r="I44" s="163"/>
      <c r="J44" s="163"/>
      <c r="K44" s="39"/>
      <c r="L44" s="39"/>
    </row>
    <row r="45" spans="1:16" s="28" customFormat="1" ht="15.6" x14ac:dyDescent="0.3">
      <c r="A45" s="49"/>
      <c r="B45" s="177" t="s">
        <v>32</v>
      </c>
      <c r="C45" s="177"/>
      <c r="D45" s="50">
        <f>SUM(D32:D43)</f>
        <v>0</v>
      </c>
      <c r="E45" s="178">
        <f>SUM(E32:F43)</f>
        <v>0</v>
      </c>
      <c r="F45" s="178"/>
      <c r="G45" s="179">
        <f>SUM(G32:H43)</f>
        <v>0</v>
      </c>
      <c r="H45" s="180"/>
      <c r="I45" s="181"/>
      <c r="J45" s="182"/>
      <c r="K45" s="50">
        <f>SUM(K32:K43)</f>
        <v>0</v>
      </c>
      <c r="L45" s="59"/>
    </row>
    <row r="46" spans="1:16" s="28" customFormat="1" ht="16.2" thickBot="1" x14ac:dyDescent="0.35">
      <c r="A46" s="38"/>
      <c r="B46" s="46" t="s">
        <v>33</v>
      </c>
      <c r="C46" s="46"/>
      <c r="D46" s="47"/>
      <c r="E46" s="47"/>
      <c r="F46" s="47"/>
      <c r="G46" s="172">
        <f>G45</f>
        <v>0</v>
      </c>
      <c r="H46" s="173"/>
      <c r="I46" s="174"/>
      <c r="J46" s="175"/>
      <c r="K46" s="48">
        <f>K45+G45</f>
        <v>0</v>
      </c>
      <c r="L46" s="60"/>
    </row>
    <row r="47" spans="1:16" s="28" customFormat="1" ht="15.6" x14ac:dyDescent="0.3">
      <c r="A47" s="39"/>
      <c r="B47" s="42"/>
      <c r="C47" s="42"/>
      <c r="D47" s="39"/>
      <c r="E47" s="39"/>
      <c r="F47" s="39"/>
      <c r="G47" s="43"/>
      <c r="H47" s="43"/>
      <c r="I47" s="43"/>
      <c r="J47" s="43"/>
      <c r="K47" s="39"/>
      <c r="L47" s="39"/>
    </row>
    <row r="48" spans="1:16" s="72" customFormat="1" ht="15.6" x14ac:dyDescent="0.3">
      <c r="A48" s="70"/>
      <c r="B48" s="69"/>
      <c r="C48" s="69"/>
      <c r="D48" s="70"/>
      <c r="E48" s="70"/>
      <c r="F48" s="70"/>
      <c r="G48" s="68"/>
      <c r="H48" s="68"/>
      <c r="I48" s="68"/>
      <c r="J48" s="68"/>
      <c r="K48" s="70"/>
      <c r="L48" s="70"/>
    </row>
    <row r="49" spans="1:12" s="72" customFormat="1" ht="15.6" x14ac:dyDescent="0.3">
      <c r="A49" s="70"/>
      <c r="B49" s="69"/>
      <c r="C49" s="69"/>
      <c r="D49" s="70"/>
      <c r="E49" s="70"/>
      <c r="F49" s="70"/>
      <c r="G49" s="68"/>
      <c r="H49" s="68"/>
      <c r="I49" s="68"/>
      <c r="J49" s="68"/>
      <c r="K49" s="70"/>
      <c r="L49" s="70"/>
    </row>
  </sheetData>
  <mergeCells count="55">
    <mergeCell ref="G46:H46"/>
    <mergeCell ref="I46:J46"/>
    <mergeCell ref="B30:C30"/>
    <mergeCell ref="E30:F30"/>
    <mergeCell ref="G30:H30"/>
    <mergeCell ref="I30:J30"/>
    <mergeCell ref="I32:J32"/>
    <mergeCell ref="G32:H32"/>
    <mergeCell ref="B45:C45"/>
    <mergeCell ref="E45:F45"/>
    <mergeCell ref="G45:H45"/>
    <mergeCell ref="I45:J45"/>
    <mergeCell ref="B44:C44"/>
    <mergeCell ref="E44:F44"/>
    <mergeCell ref="G44:H44"/>
    <mergeCell ref="I44:J44"/>
    <mergeCell ref="A10:L10"/>
    <mergeCell ref="A12:L12"/>
    <mergeCell ref="A23:L23"/>
    <mergeCell ref="A24:L24"/>
    <mergeCell ref="E32:F32"/>
    <mergeCell ref="B32:C32"/>
    <mergeCell ref="E39:F39"/>
    <mergeCell ref="E40:F40"/>
    <mergeCell ref="E41:F41"/>
    <mergeCell ref="E33:F33"/>
    <mergeCell ref="E34:F34"/>
    <mergeCell ref="E35:F35"/>
    <mergeCell ref="E36:F36"/>
    <mergeCell ref="E37:F37"/>
    <mergeCell ref="E42:F42"/>
    <mergeCell ref="E43:F43"/>
    <mergeCell ref="I33:J33"/>
    <mergeCell ref="I34:J34"/>
    <mergeCell ref="I35:J35"/>
    <mergeCell ref="I36:J36"/>
    <mergeCell ref="I37:J37"/>
    <mergeCell ref="I38:J38"/>
    <mergeCell ref="I39:J39"/>
    <mergeCell ref="I40:J40"/>
    <mergeCell ref="I41:J41"/>
    <mergeCell ref="I42:J42"/>
    <mergeCell ref="I43:J43"/>
    <mergeCell ref="G33:H33"/>
    <mergeCell ref="G34:H34"/>
    <mergeCell ref="E38:F38"/>
    <mergeCell ref="G40:H40"/>
    <mergeCell ref="G41:H41"/>
    <mergeCell ref="G42:H42"/>
    <mergeCell ref="G43:H43"/>
    <mergeCell ref="G35:H35"/>
    <mergeCell ref="G36:H36"/>
    <mergeCell ref="G37:H37"/>
    <mergeCell ref="G38:H38"/>
    <mergeCell ref="G39:H39"/>
  </mergeCells>
  <pageMargins left="0.511811024" right="0.511811024" top="0.78740157499999996" bottom="0.78740157499999996" header="0.31496062000000002" footer="0.31496062000000002"/>
  <pageSetup paperSize="9" scale="4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L38"/>
  <sheetViews>
    <sheetView topLeftCell="A7" zoomScale="85" zoomScaleNormal="85" workbookViewId="0">
      <selection activeCell="G37" sqref="G37"/>
    </sheetView>
  </sheetViews>
  <sheetFormatPr defaultColWidth="9.109375" defaultRowHeight="14.4" x14ac:dyDescent="0.3"/>
  <cols>
    <col min="1" max="1" width="10.6640625" style="119" customWidth="1"/>
    <col min="2" max="2" width="50.6640625" style="119" customWidth="1"/>
    <col min="3" max="3" width="1.6640625" style="119" customWidth="1"/>
    <col min="4" max="4" width="16.6640625" style="119" customWidth="1"/>
    <col min="5" max="5" width="15.6640625" style="119" customWidth="1"/>
    <col min="6" max="6" width="1.6640625" style="119" customWidth="1"/>
    <col min="7" max="7" width="15.6640625" style="119" customWidth="1"/>
    <col min="8" max="8" width="1.6640625" style="119" customWidth="1"/>
    <col min="9" max="9" width="15.6640625" style="119" customWidth="1"/>
    <col min="10" max="10" width="1.6640625" style="119" customWidth="1"/>
    <col min="11" max="12" width="16.6640625" style="119" customWidth="1"/>
    <col min="13" max="15" width="9.109375" style="119"/>
    <col min="16" max="16" width="14.77734375" style="119" bestFit="1" customWidth="1"/>
    <col min="17" max="16384" width="9.109375" style="119"/>
  </cols>
  <sheetData>
    <row r="9" spans="1:12" ht="15" thickBot="1" x14ac:dyDescent="0.35"/>
    <row r="10" spans="1:12" ht="30" customHeight="1" thickBot="1" x14ac:dyDescent="0.35">
      <c r="A10" s="121" t="s">
        <v>27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3"/>
    </row>
    <row r="11" spans="1:12" ht="8.1" customHeight="1" thickBot="1" x14ac:dyDescent="0.35"/>
    <row r="12" spans="1:12" ht="30" customHeight="1" thickBot="1" x14ac:dyDescent="0.35">
      <c r="A12" s="121" t="s">
        <v>211</v>
      </c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3"/>
    </row>
    <row r="13" spans="1:12" ht="8.1" customHeight="1" thickBot="1" x14ac:dyDescent="0.35">
      <c r="D13" s="7"/>
    </row>
    <row r="14" spans="1:12" x14ac:dyDescent="0.3">
      <c r="A14" s="9" t="s">
        <v>20</v>
      </c>
      <c r="B14" s="10"/>
      <c r="C14" s="11"/>
      <c r="D14" s="9" t="s">
        <v>21</v>
      </c>
      <c r="E14" s="12"/>
      <c r="F14" s="12"/>
      <c r="G14" s="21"/>
      <c r="I14" s="16" t="s">
        <v>22</v>
      </c>
      <c r="J14" s="11"/>
      <c r="K14" s="9" t="s">
        <v>23</v>
      </c>
      <c r="L14" s="10"/>
    </row>
    <row r="15" spans="1:12" ht="16.2" thickBot="1" x14ac:dyDescent="0.35">
      <c r="A15" s="23" t="s">
        <v>16</v>
      </c>
      <c r="B15" s="13"/>
      <c r="C15" s="17"/>
      <c r="D15" s="23" t="s">
        <v>206</v>
      </c>
      <c r="E15" s="15"/>
      <c r="F15" s="15"/>
      <c r="G15" s="22"/>
      <c r="I15" s="24" t="s">
        <v>17</v>
      </c>
      <c r="J15" s="11"/>
      <c r="K15" s="23" t="s">
        <v>18</v>
      </c>
      <c r="L15" s="13"/>
    </row>
    <row r="16" spans="1:12" ht="8.1" customHeight="1" thickBot="1" x14ac:dyDescent="0.3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</row>
    <row r="17" spans="1:12" x14ac:dyDescent="0.3">
      <c r="A17" s="9" t="s">
        <v>24</v>
      </c>
      <c r="B17" s="12"/>
      <c r="C17" s="12"/>
      <c r="D17" s="12"/>
      <c r="E17" s="10"/>
      <c r="F17" s="14"/>
      <c r="G17" s="9"/>
      <c r="H17" s="12"/>
      <c r="I17" s="10"/>
      <c r="J17" s="8"/>
      <c r="K17" s="9" t="s">
        <v>19</v>
      </c>
      <c r="L17" s="10"/>
    </row>
    <row r="18" spans="1:12" ht="16.2" thickBot="1" x14ac:dyDescent="0.35">
      <c r="A18" s="105" t="s">
        <v>212</v>
      </c>
      <c r="B18" s="11"/>
      <c r="C18" s="11"/>
      <c r="D18" s="11"/>
      <c r="E18" s="17"/>
      <c r="F18" s="11"/>
      <c r="G18" s="26"/>
      <c r="H18" s="11"/>
      <c r="I18" s="17"/>
      <c r="J18" s="8"/>
      <c r="K18" s="66"/>
      <c r="L18" s="13"/>
    </row>
    <row r="19" spans="1:12" ht="3" customHeight="1" thickBot="1" x14ac:dyDescent="0.35">
      <c r="A19" s="18"/>
      <c r="B19" s="11"/>
      <c r="C19" s="11"/>
      <c r="D19" s="11"/>
      <c r="E19" s="17"/>
      <c r="F19" s="11"/>
      <c r="G19" s="18"/>
      <c r="H19" s="11"/>
      <c r="I19" s="17"/>
      <c r="J19" s="8"/>
      <c r="K19" s="11"/>
      <c r="L19" s="11"/>
    </row>
    <row r="20" spans="1:12" x14ac:dyDescent="0.3">
      <c r="A20" s="18"/>
      <c r="B20" s="11"/>
      <c r="C20" s="11"/>
      <c r="D20" s="11"/>
      <c r="E20" s="17"/>
      <c r="F20" s="11"/>
      <c r="G20" s="18"/>
      <c r="H20" s="11"/>
      <c r="I20" s="17"/>
      <c r="J20" s="8"/>
      <c r="K20" s="9" t="s">
        <v>25</v>
      </c>
      <c r="L20" s="10"/>
    </row>
    <row r="21" spans="1:12" ht="16.2" thickBot="1" x14ac:dyDescent="0.35">
      <c r="A21" s="5"/>
      <c r="B21" s="15"/>
      <c r="C21" s="15"/>
      <c r="D21" s="15"/>
      <c r="E21" s="13"/>
      <c r="F21" s="14"/>
      <c r="G21" s="5"/>
      <c r="H21" s="20"/>
      <c r="I21" s="13"/>
      <c r="J21" s="8"/>
      <c r="K21" s="25">
        <v>43497</v>
      </c>
      <c r="L21" s="19"/>
    </row>
    <row r="22" spans="1:12" ht="8.1" customHeight="1" thickBot="1" x14ac:dyDescent="0.3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</row>
    <row r="23" spans="1:12" x14ac:dyDescent="0.3">
      <c r="A23" s="124" t="s">
        <v>26</v>
      </c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6"/>
    </row>
    <row r="24" spans="1:12" ht="16.2" thickBot="1" x14ac:dyDescent="0.35">
      <c r="A24" s="127" t="s">
        <v>38</v>
      </c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9"/>
    </row>
    <row r="26" spans="1:12" ht="15.6" x14ac:dyDescent="0.3">
      <c r="A26" s="27"/>
    </row>
    <row r="27" spans="1:12" ht="15.6" x14ac:dyDescent="0.3">
      <c r="A27" s="27"/>
    </row>
    <row r="29" spans="1:12" ht="15" thickBot="1" x14ac:dyDescent="0.35"/>
    <row r="30" spans="1:12" ht="15" thickBot="1" x14ac:dyDescent="0.35">
      <c r="A30" s="2" t="s">
        <v>0</v>
      </c>
      <c r="B30" s="176" t="s">
        <v>28</v>
      </c>
      <c r="C30" s="176"/>
      <c r="D30" s="114" t="s">
        <v>13</v>
      </c>
      <c r="E30" s="176" t="s">
        <v>29</v>
      </c>
      <c r="F30" s="176"/>
      <c r="G30" s="176" t="s">
        <v>30</v>
      </c>
      <c r="H30" s="176"/>
      <c r="I30" s="176" t="s">
        <v>29</v>
      </c>
      <c r="J30" s="176"/>
      <c r="K30" s="114" t="s">
        <v>31</v>
      </c>
      <c r="L30" s="4" t="s">
        <v>29</v>
      </c>
    </row>
    <row r="31" spans="1:12" x14ac:dyDescent="0.3">
      <c r="B31" s="6"/>
      <c r="C31" s="6"/>
      <c r="E31" s="6"/>
      <c r="F31" s="6"/>
      <c r="G31" s="6"/>
      <c r="H31" s="6"/>
      <c r="I31" s="6"/>
      <c r="J31" s="6"/>
    </row>
    <row r="32" spans="1:12" s="120" customFormat="1" ht="15.6" x14ac:dyDescent="0.3">
      <c r="A32" s="117">
        <v>10</v>
      </c>
      <c r="B32" s="111" t="s">
        <v>110</v>
      </c>
      <c r="C32" s="112"/>
      <c r="D32" s="116"/>
      <c r="E32" s="166"/>
      <c r="F32" s="167"/>
      <c r="G32" s="164">
        <f t="shared" ref="G32" si="0">I32*D32</f>
        <v>0</v>
      </c>
      <c r="H32" s="165"/>
      <c r="I32" s="168">
        <v>0.5</v>
      </c>
      <c r="J32" s="169"/>
      <c r="K32" s="103">
        <f t="shared" ref="K32" si="1">L32*D32</f>
        <v>0</v>
      </c>
      <c r="L32" s="79">
        <v>0.5</v>
      </c>
    </row>
    <row r="33" spans="1:12" s="120" customFormat="1" ht="16.2" thickBot="1" x14ac:dyDescent="0.35">
      <c r="A33" s="109"/>
      <c r="B33" s="161"/>
      <c r="C33" s="161"/>
      <c r="D33" s="109"/>
      <c r="E33" s="162"/>
      <c r="F33" s="162"/>
      <c r="G33" s="163"/>
      <c r="H33" s="163"/>
      <c r="I33" s="163"/>
      <c r="J33" s="163"/>
      <c r="K33" s="109"/>
      <c r="L33" s="109"/>
    </row>
    <row r="34" spans="1:12" s="120" customFormat="1" ht="15.6" x14ac:dyDescent="0.3">
      <c r="A34" s="49"/>
      <c r="B34" s="177" t="s">
        <v>32</v>
      </c>
      <c r="C34" s="177"/>
      <c r="D34" s="115">
        <f>SUM(D32:D32)</f>
        <v>0</v>
      </c>
      <c r="E34" s="178">
        <f>SUM(E32:F32)</f>
        <v>0</v>
      </c>
      <c r="F34" s="178"/>
      <c r="G34" s="179">
        <f>SUM(G32:H32)</f>
        <v>0</v>
      </c>
      <c r="H34" s="180"/>
      <c r="I34" s="181"/>
      <c r="J34" s="182"/>
      <c r="K34" s="115">
        <f>SUM(K32:K32)</f>
        <v>0</v>
      </c>
      <c r="L34" s="59"/>
    </row>
    <row r="35" spans="1:12" s="120" customFormat="1" ht="16.2" thickBot="1" x14ac:dyDescent="0.35">
      <c r="A35" s="38"/>
      <c r="B35" s="46" t="s">
        <v>33</v>
      </c>
      <c r="C35" s="46"/>
      <c r="D35" s="47"/>
      <c r="E35" s="47"/>
      <c r="F35" s="47"/>
      <c r="G35" s="172">
        <f>G34</f>
        <v>0</v>
      </c>
      <c r="H35" s="173"/>
      <c r="I35" s="174"/>
      <c r="J35" s="175"/>
      <c r="K35" s="113">
        <f>K34+G34</f>
        <v>0</v>
      </c>
      <c r="L35" s="60"/>
    </row>
    <row r="36" spans="1:12" s="120" customFormat="1" ht="15.6" x14ac:dyDescent="0.3">
      <c r="A36" s="109"/>
      <c r="B36" s="108"/>
      <c r="C36" s="108"/>
      <c r="D36" s="109"/>
      <c r="E36" s="109"/>
      <c r="F36" s="109"/>
      <c r="G36" s="110"/>
      <c r="H36" s="110"/>
      <c r="I36" s="110"/>
      <c r="J36" s="110"/>
      <c r="K36" s="109"/>
      <c r="L36" s="109"/>
    </row>
    <row r="37" spans="1:12" s="120" customFormat="1" ht="15.6" x14ac:dyDescent="0.3">
      <c r="A37" s="109"/>
      <c r="B37" s="108"/>
      <c r="C37" s="108"/>
      <c r="D37" s="109"/>
      <c r="E37" s="109"/>
      <c r="F37" s="109"/>
      <c r="G37" s="110"/>
      <c r="H37" s="110"/>
      <c r="I37" s="110"/>
      <c r="J37" s="110"/>
      <c r="K37" s="109"/>
      <c r="L37" s="109"/>
    </row>
    <row r="38" spans="1:12" s="120" customFormat="1" ht="15.6" x14ac:dyDescent="0.3">
      <c r="A38" s="109"/>
      <c r="B38" s="108"/>
      <c r="C38" s="108"/>
      <c r="D38" s="109"/>
      <c r="E38" s="109"/>
      <c r="F38" s="109"/>
      <c r="G38" s="110"/>
      <c r="H38" s="110"/>
      <c r="I38" s="110"/>
      <c r="J38" s="110"/>
      <c r="K38" s="109"/>
      <c r="L38" s="109"/>
    </row>
  </sheetData>
  <mergeCells count="21">
    <mergeCell ref="A10:L10"/>
    <mergeCell ref="A12:L12"/>
    <mergeCell ref="A23:L23"/>
    <mergeCell ref="A24:L24"/>
    <mergeCell ref="B30:C30"/>
    <mergeCell ref="E30:F30"/>
    <mergeCell ref="G30:H30"/>
    <mergeCell ref="I30:J30"/>
    <mergeCell ref="B33:C33"/>
    <mergeCell ref="E33:F33"/>
    <mergeCell ref="G33:H33"/>
    <mergeCell ref="I33:J33"/>
    <mergeCell ref="E32:F32"/>
    <mergeCell ref="G32:H32"/>
    <mergeCell ref="I32:J32"/>
    <mergeCell ref="B34:C34"/>
    <mergeCell ref="E34:F34"/>
    <mergeCell ref="G34:H34"/>
    <mergeCell ref="I34:J34"/>
    <mergeCell ref="G35:H35"/>
    <mergeCell ref="I35:J3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44"/>
  <sheetViews>
    <sheetView topLeftCell="A7" zoomScale="85" zoomScaleNormal="85" workbookViewId="0">
      <selection activeCell="G33" sqref="G33:H33"/>
    </sheetView>
  </sheetViews>
  <sheetFormatPr defaultColWidth="9.109375" defaultRowHeight="14.4" x14ac:dyDescent="0.3"/>
  <cols>
    <col min="1" max="1" width="10.6640625" style="1" customWidth="1"/>
    <col min="2" max="2" width="50.6640625" style="1" customWidth="1"/>
    <col min="3" max="3" width="1.6640625" style="1" customWidth="1"/>
    <col min="4" max="4" width="16.6640625" style="1" customWidth="1"/>
    <col min="5" max="5" width="15.6640625" style="1" customWidth="1"/>
    <col min="6" max="6" width="1.6640625" style="1" customWidth="1"/>
    <col min="7" max="7" width="15.6640625" style="1" customWidth="1"/>
    <col min="8" max="8" width="1.6640625" style="1" customWidth="1"/>
    <col min="9" max="9" width="15.6640625" style="1" customWidth="1"/>
    <col min="10" max="10" width="1.6640625" style="1" customWidth="1"/>
    <col min="11" max="12" width="16.6640625" style="1" customWidth="1"/>
    <col min="13" max="16384" width="9.109375" style="1"/>
  </cols>
  <sheetData>
    <row r="5" spans="1:12" s="106" customFormat="1" x14ac:dyDescent="0.3"/>
    <row r="6" spans="1:12" s="106" customFormat="1" x14ac:dyDescent="0.3"/>
    <row r="9" spans="1:12" ht="15" thickBot="1" x14ac:dyDescent="0.35"/>
    <row r="10" spans="1:12" ht="30" customHeight="1" thickBot="1" x14ac:dyDescent="0.35">
      <c r="A10" s="121" t="s">
        <v>34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3"/>
    </row>
    <row r="11" spans="1:12" ht="8.1" customHeight="1" thickBot="1" x14ac:dyDescent="0.35"/>
    <row r="12" spans="1:12" ht="30" customHeight="1" thickBot="1" x14ac:dyDescent="0.35">
      <c r="A12" s="121" t="s">
        <v>208</v>
      </c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3"/>
    </row>
    <row r="13" spans="1:12" ht="8.1" customHeight="1" thickBot="1" x14ac:dyDescent="0.35">
      <c r="D13" s="7"/>
    </row>
    <row r="14" spans="1:12" x14ac:dyDescent="0.3">
      <c r="A14" s="9" t="s">
        <v>20</v>
      </c>
      <c r="B14" s="10"/>
      <c r="C14" s="11"/>
      <c r="D14" s="9" t="s">
        <v>21</v>
      </c>
      <c r="E14" s="12"/>
      <c r="F14" s="12"/>
      <c r="G14" s="21"/>
      <c r="I14" s="16" t="s">
        <v>22</v>
      </c>
      <c r="J14" s="11"/>
      <c r="K14" s="9" t="s">
        <v>23</v>
      </c>
      <c r="L14" s="10"/>
    </row>
    <row r="15" spans="1:12" ht="16.2" thickBot="1" x14ac:dyDescent="0.35">
      <c r="A15" s="23" t="s">
        <v>16</v>
      </c>
      <c r="B15" s="13"/>
      <c r="C15" s="17"/>
      <c r="D15" s="23" t="s">
        <v>206</v>
      </c>
      <c r="E15" s="15"/>
      <c r="F15" s="15"/>
      <c r="G15" s="22"/>
      <c r="I15" s="24" t="s">
        <v>17</v>
      </c>
      <c r="J15" s="11"/>
      <c r="K15" s="23" t="s">
        <v>18</v>
      </c>
      <c r="L15" s="13"/>
    </row>
    <row r="16" spans="1:12" ht="8.1" customHeight="1" thickBot="1" x14ac:dyDescent="0.3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</row>
    <row r="17" spans="1:12" x14ac:dyDescent="0.3">
      <c r="A17" s="9" t="s">
        <v>24</v>
      </c>
      <c r="B17" s="12"/>
      <c r="C17" s="12"/>
      <c r="D17" s="12"/>
      <c r="E17" s="10"/>
      <c r="F17" s="14"/>
      <c r="G17" s="9"/>
      <c r="H17" s="12"/>
      <c r="I17" s="10"/>
      <c r="J17" s="8"/>
      <c r="K17" s="9" t="s">
        <v>19</v>
      </c>
      <c r="L17" s="10"/>
    </row>
    <row r="18" spans="1:12" ht="16.2" thickBot="1" x14ac:dyDescent="0.35">
      <c r="A18" s="105" t="s">
        <v>207</v>
      </c>
      <c r="B18" s="11"/>
      <c r="C18" s="11"/>
      <c r="D18" s="11"/>
      <c r="E18" s="17"/>
      <c r="F18" s="11"/>
      <c r="G18" s="26"/>
      <c r="H18" s="11"/>
      <c r="I18" s="17"/>
      <c r="J18" s="8"/>
      <c r="K18" s="66"/>
      <c r="L18" s="13"/>
    </row>
    <row r="19" spans="1:12" ht="3" customHeight="1" thickBot="1" x14ac:dyDescent="0.35">
      <c r="A19" s="18"/>
      <c r="B19" s="11"/>
      <c r="C19" s="11"/>
      <c r="D19" s="11"/>
      <c r="E19" s="17"/>
      <c r="F19" s="11"/>
      <c r="G19" s="18"/>
      <c r="H19" s="11"/>
      <c r="I19" s="17"/>
      <c r="J19" s="8"/>
      <c r="K19" s="11"/>
      <c r="L19" s="11"/>
    </row>
    <row r="20" spans="1:12" x14ac:dyDescent="0.3">
      <c r="A20" s="18"/>
      <c r="B20" s="11"/>
      <c r="C20" s="11"/>
      <c r="D20" s="11"/>
      <c r="E20" s="17"/>
      <c r="F20" s="11"/>
      <c r="G20" s="18"/>
      <c r="H20" s="11"/>
      <c r="I20" s="17"/>
      <c r="J20" s="8"/>
      <c r="K20" s="9" t="s">
        <v>25</v>
      </c>
      <c r="L20" s="10"/>
    </row>
    <row r="21" spans="1:12" ht="16.2" thickBot="1" x14ac:dyDescent="0.35">
      <c r="A21" s="5"/>
      <c r="B21" s="15"/>
      <c r="C21" s="15"/>
      <c r="D21" s="15"/>
      <c r="E21" s="13"/>
      <c r="F21" s="14"/>
      <c r="G21" s="5"/>
      <c r="H21" s="20"/>
      <c r="I21" s="13"/>
      <c r="J21" s="8"/>
      <c r="K21" s="25">
        <v>43497</v>
      </c>
      <c r="L21" s="19"/>
    </row>
    <row r="22" spans="1:12" ht="8.1" customHeight="1" thickBot="1" x14ac:dyDescent="0.3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</row>
    <row r="23" spans="1:12" x14ac:dyDescent="0.3">
      <c r="A23" s="124" t="s">
        <v>26</v>
      </c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6"/>
    </row>
    <row r="24" spans="1:12" ht="16.2" thickBot="1" x14ac:dyDescent="0.35">
      <c r="A24" s="127" t="s">
        <v>38</v>
      </c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9"/>
    </row>
    <row r="26" spans="1:12" ht="15.6" x14ac:dyDescent="0.3">
      <c r="A26" s="27"/>
    </row>
    <row r="27" spans="1:12" ht="15.6" x14ac:dyDescent="0.3">
      <c r="A27" s="27"/>
    </row>
    <row r="29" spans="1:12" ht="15" thickBot="1" x14ac:dyDescent="0.35"/>
    <row r="30" spans="1:12" ht="15" thickBot="1" x14ac:dyDescent="0.35">
      <c r="A30" s="2" t="s">
        <v>0</v>
      </c>
      <c r="B30" s="176" t="s">
        <v>28</v>
      </c>
      <c r="C30" s="176"/>
      <c r="D30" s="3" t="s">
        <v>13</v>
      </c>
      <c r="E30" s="176" t="s">
        <v>29</v>
      </c>
      <c r="F30" s="176"/>
      <c r="G30" s="176" t="s">
        <v>30</v>
      </c>
      <c r="H30" s="176"/>
      <c r="I30" s="176" t="s">
        <v>29</v>
      </c>
      <c r="J30" s="176"/>
      <c r="K30" s="3" t="s">
        <v>31</v>
      </c>
      <c r="L30" s="4" t="s">
        <v>29</v>
      </c>
    </row>
    <row r="31" spans="1:12" x14ac:dyDescent="0.3">
      <c r="B31" s="6"/>
      <c r="C31" s="6"/>
      <c r="E31" s="6"/>
      <c r="F31" s="6"/>
      <c r="G31" s="6"/>
      <c r="H31" s="6"/>
      <c r="I31" s="6"/>
      <c r="J31" s="6"/>
    </row>
    <row r="32" spans="1:12" s="28" customFormat="1" ht="15.6" x14ac:dyDescent="0.3">
      <c r="A32" s="44">
        <v>1</v>
      </c>
      <c r="B32" s="170" t="s">
        <v>112</v>
      </c>
      <c r="C32" s="171"/>
      <c r="D32" s="57"/>
      <c r="E32" s="166"/>
      <c r="F32" s="167"/>
      <c r="G32" s="164"/>
      <c r="H32" s="165"/>
      <c r="I32" s="166"/>
      <c r="J32" s="167"/>
      <c r="K32" s="56"/>
      <c r="L32" s="58"/>
    </row>
    <row r="33" spans="1:12" s="28" customFormat="1" ht="15.6" x14ac:dyDescent="0.3">
      <c r="A33" s="44">
        <v>2</v>
      </c>
      <c r="B33" s="183" t="s">
        <v>203</v>
      </c>
      <c r="C33" s="183"/>
      <c r="D33" s="61"/>
      <c r="E33" s="184"/>
      <c r="F33" s="184"/>
      <c r="G33" s="185"/>
      <c r="H33" s="185"/>
      <c r="I33" s="184"/>
      <c r="J33" s="184"/>
      <c r="K33" s="57"/>
      <c r="L33" s="58"/>
    </row>
    <row r="34" spans="1:12" s="28" customFormat="1" ht="15.6" x14ac:dyDescent="0.3">
      <c r="A34" s="44"/>
      <c r="B34" s="183"/>
      <c r="C34" s="183"/>
      <c r="D34" s="45"/>
      <c r="E34" s="186"/>
      <c r="F34" s="186"/>
      <c r="G34" s="185"/>
      <c r="H34" s="185"/>
      <c r="I34" s="185"/>
      <c r="J34" s="185"/>
      <c r="K34" s="56"/>
      <c r="L34" s="56"/>
    </row>
    <row r="35" spans="1:12" s="28" customFormat="1" ht="16.2" thickBot="1" x14ac:dyDescent="0.35">
      <c r="A35" s="39"/>
      <c r="B35" s="161"/>
      <c r="C35" s="161"/>
      <c r="D35" s="53"/>
      <c r="E35" s="162"/>
      <c r="F35" s="162"/>
      <c r="G35" s="163"/>
      <c r="H35" s="163"/>
      <c r="I35" s="163"/>
      <c r="J35" s="163"/>
      <c r="K35" s="53"/>
      <c r="L35" s="53"/>
    </row>
    <row r="36" spans="1:12" s="28" customFormat="1" ht="15.6" x14ac:dyDescent="0.3">
      <c r="A36" s="49"/>
      <c r="B36" s="177" t="s">
        <v>32</v>
      </c>
      <c r="C36" s="177"/>
      <c r="D36" s="55">
        <f>SUM(D32:D34)</f>
        <v>0</v>
      </c>
      <c r="E36" s="178">
        <f>SUM(E32:F34)</f>
        <v>0</v>
      </c>
      <c r="F36" s="178"/>
      <c r="G36" s="179">
        <f>SUM(G32:H34)</f>
        <v>0</v>
      </c>
      <c r="H36" s="180"/>
      <c r="I36" s="181"/>
      <c r="J36" s="182"/>
      <c r="K36" s="55">
        <f>SUM(K32:K34)</f>
        <v>0</v>
      </c>
      <c r="L36" s="59"/>
    </row>
    <row r="37" spans="1:12" s="28" customFormat="1" ht="16.2" thickBot="1" x14ac:dyDescent="0.35">
      <c r="A37" s="38"/>
      <c r="B37" s="46" t="s">
        <v>33</v>
      </c>
      <c r="C37" s="46"/>
      <c r="D37" s="47"/>
      <c r="E37" s="47"/>
      <c r="F37" s="47"/>
      <c r="G37" s="172">
        <f>G36</f>
        <v>0</v>
      </c>
      <c r="H37" s="173"/>
      <c r="I37" s="174"/>
      <c r="J37" s="175"/>
      <c r="K37" s="54">
        <f>K36+G36</f>
        <v>0</v>
      </c>
      <c r="L37" s="60"/>
    </row>
    <row r="38" spans="1:12" s="28" customFormat="1" ht="15.6" x14ac:dyDescent="0.3">
      <c r="A38" s="39"/>
      <c r="B38" s="42"/>
      <c r="C38" s="42"/>
      <c r="D38" s="39"/>
      <c r="E38" s="39"/>
      <c r="F38" s="39"/>
      <c r="G38" s="43"/>
      <c r="H38" s="43"/>
      <c r="I38" s="43"/>
      <c r="J38" s="43"/>
      <c r="K38" s="39"/>
      <c r="L38" s="39"/>
    </row>
    <row r="39" spans="1:12" s="72" customFormat="1" ht="15.6" x14ac:dyDescent="0.3">
      <c r="A39" s="70"/>
      <c r="B39" s="69"/>
      <c r="C39" s="69"/>
      <c r="D39" s="70"/>
      <c r="E39" s="70"/>
      <c r="F39" s="70"/>
      <c r="G39" s="68"/>
      <c r="H39" s="68"/>
      <c r="I39" s="68"/>
      <c r="J39" s="68"/>
      <c r="K39" s="70"/>
      <c r="L39" s="70"/>
    </row>
    <row r="40" spans="1:12" s="72" customFormat="1" ht="15.6" x14ac:dyDescent="0.3">
      <c r="A40" s="70"/>
      <c r="B40" s="69"/>
      <c r="C40" s="69"/>
      <c r="D40" s="70"/>
      <c r="E40" s="70"/>
      <c r="F40" s="70"/>
      <c r="G40" s="68"/>
      <c r="H40" s="68"/>
      <c r="I40" s="68"/>
      <c r="J40" s="68"/>
      <c r="K40" s="70"/>
      <c r="L40" s="70"/>
    </row>
    <row r="43" spans="1:12" x14ac:dyDescent="0.3">
      <c r="C43" s="1" t="s">
        <v>42</v>
      </c>
      <c r="H43" s="1" t="s">
        <v>44</v>
      </c>
    </row>
    <row r="44" spans="1:12" x14ac:dyDescent="0.3">
      <c r="C44" s="1" t="s">
        <v>43</v>
      </c>
      <c r="H44" s="1" t="s">
        <v>45</v>
      </c>
    </row>
  </sheetData>
  <mergeCells count="30">
    <mergeCell ref="B36:C36"/>
    <mergeCell ref="E36:F36"/>
    <mergeCell ref="G36:H36"/>
    <mergeCell ref="I36:J36"/>
    <mergeCell ref="G37:H37"/>
    <mergeCell ref="I37:J37"/>
    <mergeCell ref="B34:C34"/>
    <mergeCell ref="E34:F34"/>
    <mergeCell ref="G34:H34"/>
    <mergeCell ref="I34:J34"/>
    <mergeCell ref="B35:C35"/>
    <mergeCell ref="E35:F35"/>
    <mergeCell ref="G35:H35"/>
    <mergeCell ref="I35:J35"/>
    <mergeCell ref="B32:C32"/>
    <mergeCell ref="E32:F32"/>
    <mergeCell ref="G32:H32"/>
    <mergeCell ref="I32:J32"/>
    <mergeCell ref="B33:C33"/>
    <mergeCell ref="E33:F33"/>
    <mergeCell ref="G33:H33"/>
    <mergeCell ref="I33:J33"/>
    <mergeCell ref="A10:L10"/>
    <mergeCell ref="A12:L12"/>
    <mergeCell ref="A23:L23"/>
    <mergeCell ref="A24:L24"/>
    <mergeCell ref="B30:C30"/>
    <mergeCell ref="E30:F30"/>
    <mergeCell ref="G30:H30"/>
    <mergeCell ref="I30:J30"/>
  </mergeCells>
  <pageMargins left="0.511811024" right="0.511811024" top="0.78740157499999996" bottom="0.78740157499999996" header="0.31496062000000002" footer="0.31496062000000002"/>
  <pageSetup paperSize="9" scale="5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57"/>
  <sheetViews>
    <sheetView zoomScale="85" zoomScaleNormal="85" workbookViewId="0">
      <selection activeCell="I40" sqref="I40"/>
    </sheetView>
  </sheetViews>
  <sheetFormatPr defaultColWidth="9.109375" defaultRowHeight="14.4" x14ac:dyDescent="0.3"/>
  <cols>
    <col min="1" max="1" width="10.6640625" style="1" customWidth="1"/>
    <col min="2" max="2" width="50.6640625" style="1" customWidth="1"/>
    <col min="3" max="3" width="1.6640625" style="1" customWidth="1"/>
    <col min="4" max="4" width="10.6640625" style="1" customWidth="1"/>
    <col min="5" max="5" width="20.6640625" style="1" customWidth="1"/>
    <col min="6" max="6" width="1.6640625" style="1" customWidth="1"/>
    <col min="7" max="7" width="20.6640625" style="1" customWidth="1"/>
    <col min="8" max="8" width="1.6640625" style="1" customWidth="1"/>
    <col min="9" max="9" width="20.6640625" style="1" customWidth="1"/>
    <col min="10" max="10" width="1.6640625" style="1" customWidth="1"/>
    <col min="11" max="12" width="10.6640625" style="1" customWidth="1"/>
    <col min="13" max="14" width="9.109375" style="1"/>
    <col min="15" max="15" width="9.5546875" style="1" bestFit="1" customWidth="1"/>
    <col min="16" max="16384" width="9.109375" style="1"/>
  </cols>
  <sheetData>
    <row r="4" spans="1:12" s="106" customFormat="1" x14ac:dyDescent="0.3"/>
    <row r="5" spans="1:12" s="106" customFormat="1" x14ac:dyDescent="0.3"/>
    <row r="9" spans="1:12" ht="15" thickBot="1" x14ac:dyDescent="0.35"/>
    <row r="10" spans="1:12" ht="30" customHeight="1" thickBot="1" x14ac:dyDescent="0.35">
      <c r="A10" s="121" t="s">
        <v>47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3"/>
    </row>
    <row r="11" spans="1:12" ht="8.1" customHeight="1" thickBot="1" x14ac:dyDescent="0.35"/>
    <row r="12" spans="1:12" ht="30" customHeight="1" thickBot="1" x14ac:dyDescent="0.35">
      <c r="A12" s="121" t="s">
        <v>208</v>
      </c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3"/>
    </row>
    <row r="13" spans="1:12" ht="8.1" customHeight="1" thickBot="1" x14ac:dyDescent="0.35">
      <c r="D13" s="7"/>
    </row>
    <row r="14" spans="1:12" x14ac:dyDescent="0.3">
      <c r="A14" s="9" t="s">
        <v>20</v>
      </c>
      <c r="B14" s="10"/>
      <c r="C14" s="11"/>
      <c r="D14" s="9" t="s">
        <v>21</v>
      </c>
      <c r="E14" s="12"/>
      <c r="F14" s="12"/>
      <c r="G14" s="21"/>
      <c r="I14" s="16" t="s">
        <v>22</v>
      </c>
      <c r="J14" s="11"/>
      <c r="K14" s="9" t="s">
        <v>23</v>
      </c>
      <c r="L14" s="10"/>
    </row>
    <row r="15" spans="1:12" ht="16.2" thickBot="1" x14ac:dyDescent="0.35">
      <c r="A15" s="23" t="s">
        <v>16</v>
      </c>
      <c r="B15" s="13"/>
      <c r="C15" s="17"/>
      <c r="D15" s="23" t="s">
        <v>206</v>
      </c>
      <c r="E15" s="15"/>
      <c r="F15" s="15"/>
      <c r="G15" s="22"/>
      <c r="I15" s="24" t="s">
        <v>17</v>
      </c>
      <c r="J15" s="11"/>
      <c r="K15" s="23" t="s">
        <v>18</v>
      </c>
      <c r="L15" s="13"/>
    </row>
    <row r="16" spans="1:12" ht="8.1" customHeight="1" thickBot="1" x14ac:dyDescent="0.3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</row>
    <row r="17" spans="1:12" x14ac:dyDescent="0.3">
      <c r="A17" s="9" t="s">
        <v>24</v>
      </c>
      <c r="B17" s="12"/>
      <c r="C17" s="12"/>
      <c r="D17" s="12"/>
      <c r="E17" s="10"/>
      <c r="F17" s="14"/>
      <c r="G17" s="9"/>
      <c r="H17" s="12"/>
      <c r="I17" s="10"/>
      <c r="J17" s="8"/>
      <c r="K17" s="9" t="s">
        <v>19</v>
      </c>
      <c r="L17" s="10"/>
    </row>
    <row r="18" spans="1:12" ht="16.2" thickBot="1" x14ac:dyDescent="0.35">
      <c r="A18" s="105" t="s">
        <v>207</v>
      </c>
      <c r="B18" s="11"/>
      <c r="C18" s="11"/>
      <c r="D18" s="11"/>
      <c r="E18" s="17"/>
      <c r="F18" s="11"/>
      <c r="G18" s="26"/>
      <c r="H18" s="11"/>
      <c r="I18" s="17"/>
      <c r="J18" s="8"/>
      <c r="K18" s="66"/>
      <c r="L18" s="13"/>
    </row>
    <row r="19" spans="1:12" ht="3" customHeight="1" thickBot="1" x14ac:dyDescent="0.35">
      <c r="A19" s="18"/>
      <c r="B19" s="11"/>
      <c r="C19" s="11"/>
      <c r="D19" s="11"/>
      <c r="E19" s="17"/>
      <c r="F19" s="11"/>
      <c r="G19" s="18"/>
      <c r="H19" s="11"/>
      <c r="I19" s="17"/>
      <c r="J19" s="8"/>
      <c r="K19" s="11"/>
      <c r="L19" s="11"/>
    </row>
    <row r="20" spans="1:12" x14ac:dyDescent="0.3">
      <c r="A20" s="18"/>
      <c r="B20" s="11"/>
      <c r="C20" s="11"/>
      <c r="D20" s="11"/>
      <c r="E20" s="17"/>
      <c r="F20" s="11"/>
      <c r="G20" s="18"/>
      <c r="H20" s="11"/>
      <c r="I20" s="17"/>
      <c r="J20" s="8"/>
      <c r="K20" s="9" t="s">
        <v>25</v>
      </c>
      <c r="L20" s="10"/>
    </row>
    <row r="21" spans="1:12" ht="16.2" thickBot="1" x14ac:dyDescent="0.35">
      <c r="A21" s="5"/>
      <c r="B21" s="15"/>
      <c r="C21" s="15"/>
      <c r="D21" s="15"/>
      <c r="E21" s="13"/>
      <c r="F21" s="14"/>
      <c r="G21" s="5"/>
      <c r="H21" s="20"/>
      <c r="I21" s="13"/>
      <c r="J21" s="8"/>
      <c r="K21" s="25">
        <v>43497</v>
      </c>
      <c r="L21" s="19"/>
    </row>
    <row r="22" spans="1:12" ht="8.1" customHeight="1" thickBot="1" x14ac:dyDescent="0.3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</row>
    <row r="23" spans="1:12" x14ac:dyDescent="0.3">
      <c r="A23" s="124" t="s">
        <v>26</v>
      </c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6"/>
    </row>
    <row r="24" spans="1:12" ht="16.2" thickBot="1" x14ac:dyDescent="0.35">
      <c r="A24" s="127" t="s">
        <v>38</v>
      </c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9"/>
    </row>
    <row r="26" spans="1:12" ht="19.95" customHeight="1" x14ac:dyDescent="0.3">
      <c r="A26" s="27"/>
    </row>
    <row r="27" spans="1:12" ht="19.95" customHeight="1" x14ac:dyDescent="0.3">
      <c r="A27" s="194" t="s">
        <v>48</v>
      </c>
      <c r="B27" s="194"/>
      <c r="C27" s="194"/>
      <c r="D27" s="194"/>
      <c r="E27" s="194"/>
      <c r="F27" s="194"/>
      <c r="G27" s="194"/>
      <c r="H27" s="194"/>
      <c r="I27" s="194"/>
      <c r="J27" s="194"/>
      <c r="K27" s="194"/>
      <c r="L27" s="194"/>
    </row>
    <row r="28" spans="1:12" ht="19.95" customHeight="1" x14ac:dyDescent="0.3">
      <c r="A28" s="190"/>
      <c r="B28" s="190"/>
      <c r="C28" s="190"/>
      <c r="D28" s="190"/>
      <c r="E28" s="190"/>
      <c r="F28" s="190"/>
      <c r="G28" s="190"/>
      <c r="H28" s="190"/>
      <c r="I28" s="190"/>
      <c r="J28" s="190"/>
      <c r="K28" s="190"/>
      <c r="L28" s="190"/>
    </row>
    <row r="29" spans="1:12" ht="19.95" customHeight="1" x14ac:dyDescent="0.3">
      <c r="A29" s="190"/>
      <c r="B29" s="190"/>
      <c r="C29" s="190"/>
      <c r="D29" s="190"/>
      <c r="E29" s="190"/>
      <c r="F29" s="190"/>
      <c r="G29" s="190"/>
      <c r="H29" s="190"/>
      <c r="I29" s="190"/>
      <c r="J29" s="190"/>
      <c r="K29" s="190"/>
      <c r="L29" s="190"/>
    </row>
    <row r="30" spans="1:12" ht="19.95" customHeight="1" x14ac:dyDescent="0.3">
      <c r="A30" s="74"/>
      <c r="B30" s="187" t="s">
        <v>49</v>
      </c>
      <c r="C30" s="75"/>
      <c r="D30" s="192" t="s">
        <v>51</v>
      </c>
      <c r="E30" s="192"/>
      <c r="F30" s="192"/>
      <c r="G30" s="192"/>
      <c r="H30" s="74"/>
      <c r="I30" s="74"/>
      <c r="J30" s="74"/>
      <c r="K30" s="74"/>
      <c r="L30" s="74"/>
    </row>
    <row r="31" spans="1:12" ht="19.95" customHeight="1" x14ac:dyDescent="0.3">
      <c r="A31" s="74"/>
      <c r="B31" s="187"/>
      <c r="C31" s="75"/>
      <c r="D31" s="193" t="s">
        <v>50</v>
      </c>
      <c r="E31" s="193"/>
      <c r="F31" s="193"/>
      <c r="G31" s="193"/>
      <c r="H31" s="74"/>
      <c r="I31" s="74"/>
      <c r="J31" s="74"/>
      <c r="K31" s="74"/>
      <c r="L31" s="74"/>
    </row>
    <row r="32" spans="1:12" ht="19.95" customHeight="1" x14ac:dyDescent="0.3">
      <c r="A32" s="191"/>
      <c r="B32" s="191"/>
      <c r="C32" s="191"/>
      <c r="D32" s="191"/>
      <c r="E32" s="191"/>
      <c r="F32" s="191"/>
      <c r="G32" s="191"/>
      <c r="H32" s="191"/>
      <c r="I32" s="191"/>
      <c r="J32" s="191"/>
      <c r="K32" s="191"/>
      <c r="L32" s="191"/>
    </row>
    <row r="33" spans="1:13" ht="19.95" customHeight="1" x14ac:dyDescent="0.3">
      <c r="A33" s="191"/>
      <c r="B33" s="191"/>
      <c r="C33" s="191"/>
      <c r="D33" s="191"/>
      <c r="E33" s="191"/>
      <c r="F33" s="191"/>
      <c r="G33" s="191"/>
      <c r="H33" s="191"/>
      <c r="I33" s="191"/>
      <c r="J33" s="191"/>
      <c r="K33" s="191"/>
      <c r="L33" s="191"/>
    </row>
    <row r="34" spans="1:13" ht="19.95" customHeight="1" x14ac:dyDescent="0.3">
      <c r="A34" s="74"/>
      <c r="B34" s="74"/>
      <c r="C34" s="74"/>
      <c r="D34" s="74" t="s">
        <v>52</v>
      </c>
      <c r="E34" s="74"/>
      <c r="F34" s="74"/>
      <c r="G34" s="74"/>
      <c r="H34" s="74"/>
      <c r="I34" s="74"/>
      <c r="J34" s="74"/>
      <c r="K34" s="74"/>
      <c r="L34" s="74"/>
    </row>
    <row r="35" spans="1:13" ht="19.95" customHeight="1" x14ac:dyDescent="0.3">
      <c r="A35" s="74"/>
      <c r="B35" s="74"/>
      <c r="C35" s="74"/>
      <c r="D35" s="74" t="s">
        <v>53</v>
      </c>
      <c r="E35" s="74"/>
      <c r="F35" s="74"/>
      <c r="G35" s="74"/>
      <c r="H35" s="74"/>
      <c r="I35" s="85"/>
      <c r="J35" s="74"/>
      <c r="K35" s="74"/>
      <c r="L35" s="74"/>
    </row>
    <row r="36" spans="1:13" ht="19.95" customHeight="1" x14ac:dyDescent="0.3">
      <c r="A36" s="74"/>
      <c r="B36" s="74"/>
      <c r="C36" s="74"/>
      <c r="D36" s="74" t="s">
        <v>54</v>
      </c>
      <c r="E36" s="74"/>
      <c r="F36" s="74"/>
      <c r="G36" s="74"/>
      <c r="H36" s="74"/>
      <c r="I36" s="85"/>
      <c r="J36" s="74"/>
      <c r="K36" s="74"/>
      <c r="L36" s="74"/>
      <c r="M36" s="73"/>
    </row>
    <row r="37" spans="1:13" ht="19.95" customHeight="1" x14ac:dyDescent="0.3">
      <c r="A37" s="74"/>
      <c r="B37" s="74"/>
      <c r="C37" s="74"/>
      <c r="D37" s="74" t="s">
        <v>55</v>
      </c>
      <c r="E37" s="74"/>
      <c r="F37" s="74"/>
      <c r="G37" s="74"/>
      <c r="H37" s="74"/>
      <c r="I37" s="85"/>
      <c r="J37" s="74"/>
      <c r="K37" s="74"/>
      <c r="L37" s="74"/>
    </row>
    <row r="38" spans="1:13" ht="19.95" customHeight="1" x14ac:dyDescent="0.3">
      <c r="A38" s="74"/>
      <c r="B38" s="74"/>
      <c r="C38" s="74"/>
      <c r="D38" s="74" t="s">
        <v>56</v>
      </c>
      <c r="E38" s="74"/>
      <c r="F38" s="74"/>
      <c r="G38" s="74"/>
      <c r="H38" s="74"/>
      <c r="I38" s="85"/>
      <c r="J38" s="74"/>
      <c r="K38" s="74"/>
      <c r="L38" s="74"/>
    </row>
    <row r="39" spans="1:13" ht="19.95" customHeight="1" x14ac:dyDescent="0.3">
      <c r="A39" s="74"/>
      <c r="B39" s="74"/>
      <c r="C39" s="74"/>
      <c r="D39" s="74" t="s">
        <v>57</v>
      </c>
      <c r="E39" s="74"/>
      <c r="F39" s="74"/>
      <c r="G39" s="74"/>
      <c r="H39" s="74"/>
      <c r="I39" s="85"/>
      <c r="J39" s="74"/>
      <c r="K39" s="74"/>
      <c r="L39" s="74"/>
    </row>
    <row r="40" spans="1:13" ht="19.95" customHeight="1" x14ac:dyDescent="0.3">
      <c r="A40" s="74"/>
      <c r="B40" s="74"/>
      <c r="C40" s="74"/>
      <c r="D40" s="74" t="s">
        <v>58</v>
      </c>
      <c r="E40" s="74"/>
      <c r="F40" s="74"/>
      <c r="G40" s="74"/>
      <c r="H40" s="74"/>
      <c r="I40" s="85"/>
      <c r="J40" s="74"/>
      <c r="K40" s="74"/>
      <c r="L40" s="74"/>
    </row>
    <row r="41" spans="1:13" ht="19.95" customHeight="1" x14ac:dyDescent="0.3">
      <c r="A41" s="74"/>
      <c r="B41" s="74"/>
      <c r="C41" s="74"/>
      <c r="D41" s="74" t="s">
        <v>59</v>
      </c>
      <c r="E41" s="74"/>
      <c r="F41" s="74"/>
      <c r="G41" s="74"/>
      <c r="H41" s="74"/>
      <c r="I41" s="85"/>
      <c r="J41" s="74"/>
      <c r="K41" s="74"/>
      <c r="L41" s="74"/>
    </row>
    <row r="42" spans="1:13" ht="19.95" customHeight="1" x14ac:dyDescent="0.3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</row>
    <row r="43" spans="1:13" ht="19.95" customHeight="1" x14ac:dyDescent="0.3">
      <c r="A43" s="74"/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</row>
    <row r="44" spans="1:13" ht="19.95" customHeight="1" x14ac:dyDescent="0.3">
      <c r="A44" s="74"/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</row>
    <row r="45" spans="1:13" ht="19.95" customHeight="1" x14ac:dyDescent="0.3">
      <c r="A45" s="74"/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</row>
    <row r="46" spans="1:13" ht="19.95" customHeight="1" x14ac:dyDescent="0.3">
      <c r="A46" s="74"/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</row>
    <row r="47" spans="1:13" ht="19.95" customHeight="1" x14ac:dyDescent="0.3">
      <c r="A47" s="74"/>
      <c r="B47" s="74"/>
      <c r="C47" s="74"/>
      <c r="D47" s="74" t="s">
        <v>60</v>
      </c>
      <c r="E47" s="74"/>
      <c r="F47" s="74"/>
      <c r="G47" s="74"/>
      <c r="H47" s="74"/>
      <c r="I47" s="74"/>
      <c r="J47" s="74"/>
      <c r="K47" s="74"/>
      <c r="L47" s="74"/>
    </row>
    <row r="48" spans="1:13" ht="19.95" customHeight="1" x14ac:dyDescent="0.3">
      <c r="A48" s="74"/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</row>
    <row r="49" spans="1:12" ht="19.95" customHeight="1" x14ac:dyDescent="0.3">
      <c r="A49" s="74"/>
      <c r="B49" s="187" t="s">
        <v>49</v>
      </c>
      <c r="C49" s="74"/>
      <c r="D49" s="188"/>
      <c r="E49" s="189"/>
      <c r="F49" s="74"/>
      <c r="G49" s="74"/>
      <c r="H49" s="74"/>
      <c r="I49" s="74"/>
      <c r="J49" s="74"/>
      <c r="K49" s="74"/>
      <c r="L49" s="74"/>
    </row>
    <row r="50" spans="1:12" ht="19.95" customHeight="1" x14ac:dyDescent="0.3">
      <c r="A50" s="74"/>
      <c r="B50" s="187"/>
      <c r="C50" s="74"/>
      <c r="D50" s="189"/>
      <c r="E50" s="189"/>
      <c r="F50" s="74"/>
      <c r="G50" s="74"/>
      <c r="H50" s="74"/>
      <c r="I50" s="74"/>
      <c r="J50" s="74"/>
      <c r="K50" s="74"/>
      <c r="L50" s="74"/>
    </row>
    <row r="51" spans="1:12" ht="19.95" customHeight="1" x14ac:dyDescent="0.3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</row>
    <row r="52" spans="1:12" ht="19.95" customHeight="1" x14ac:dyDescent="0.3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</row>
    <row r="53" spans="1:12" ht="19.95" customHeight="1" x14ac:dyDescent="0.3">
      <c r="A53" s="71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</row>
    <row r="54" spans="1:12" ht="19.95" customHeight="1" x14ac:dyDescent="0.3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</row>
    <row r="55" spans="1:12" x14ac:dyDescent="0.3">
      <c r="A55" s="71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</row>
    <row r="56" spans="1:12" x14ac:dyDescent="0.3">
      <c r="A56" s="71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</row>
    <row r="57" spans="1:12" x14ac:dyDescent="0.3">
      <c r="A57" s="71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</row>
  </sheetData>
  <mergeCells count="14">
    <mergeCell ref="A10:L10"/>
    <mergeCell ref="A12:L12"/>
    <mergeCell ref="A23:L23"/>
    <mergeCell ref="A24:L24"/>
    <mergeCell ref="A27:L27"/>
    <mergeCell ref="B49:B50"/>
    <mergeCell ref="D49:E50"/>
    <mergeCell ref="A28:L28"/>
    <mergeCell ref="A29:L29"/>
    <mergeCell ref="A32:L32"/>
    <mergeCell ref="A33:L33"/>
    <mergeCell ref="D30:G30"/>
    <mergeCell ref="B30:B31"/>
    <mergeCell ref="D31:G31"/>
  </mergeCells>
  <pageMargins left="0.511811024" right="0.511811024" top="0.78740157499999996" bottom="0.78740157499999996" header="0.31496062000000002" footer="0.31496062000000002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ORÇAMENTO - Ampliação</vt:lpstr>
      <vt:lpstr>ORÇAMENTO - Obras complementare</vt:lpstr>
      <vt:lpstr>FISICO FINANCEIRO - Ampliação</vt:lpstr>
      <vt:lpstr>FISICO FINANCEIRO - Obras comp</vt:lpstr>
      <vt:lpstr>FISICO FINANCEIRO GLOBAL</vt:lpstr>
      <vt:lpstr>BDI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</dc:creator>
  <cp:lastModifiedBy>Carlos Chiquetti</cp:lastModifiedBy>
  <cp:lastPrinted>2019-04-02T12:32:44Z</cp:lastPrinted>
  <dcterms:created xsi:type="dcterms:W3CDTF">2019-03-16T18:26:52Z</dcterms:created>
  <dcterms:modified xsi:type="dcterms:W3CDTF">2019-04-09T17:57:06Z</dcterms:modified>
</cp:coreProperties>
</file>